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/>
  <mc:AlternateContent xmlns:mc="http://schemas.openxmlformats.org/markup-compatibility/2006">
    <mc:Choice Requires="x15">
      <x15ac:absPath xmlns:x15ac="http://schemas.microsoft.com/office/spreadsheetml/2010/11/ac" url="R:\Enterprise Business Group\Interactive\Aktywna Tablica 2020-2024\WYKAZ SZKÓŁ ZAKWALIFIKOWANYCH 2020\"/>
    </mc:Choice>
  </mc:AlternateContent>
  <xr:revisionPtr revIDLastSave="0" documentId="8_{0C7F02B8-D45D-4D10-994F-8E3382531D5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definedNames>
    <definedName name="_xlnm._FilterDatabase" localSheetId="0" hidden="1">Arkusz1!$B$2:$AA$3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F166" i="1" l="1"/>
  <c r="J166" i="1" s="1"/>
  <c r="F165" i="1"/>
  <c r="J165" i="1" s="1"/>
  <c r="I166" i="1" l="1"/>
  <c r="I165" i="1"/>
  <c r="J167" i="1"/>
  <c r="I167" i="1"/>
  <c r="J164" i="1" l="1"/>
  <c r="I164" i="1"/>
  <c r="J163" i="1"/>
  <c r="I163" i="1"/>
  <c r="J162" i="1"/>
  <c r="I162" i="1"/>
  <c r="J161" i="1"/>
  <c r="I161" i="1"/>
  <c r="J160" i="1" l="1"/>
  <c r="I160" i="1"/>
  <c r="J159" i="1"/>
  <c r="I159" i="1"/>
  <c r="F158" i="1" l="1"/>
  <c r="J158" i="1" s="1"/>
  <c r="J157" i="1"/>
  <c r="I157" i="1"/>
  <c r="I158" i="1" l="1"/>
  <c r="F156" i="1" l="1"/>
  <c r="J156" i="1" s="1"/>
  <c r="F155" i="1"/>
  <c r="I155" i="1" s="1"/>
  <c r="F154" i="1"/>
  <c r="J154" i="1" s="1"/>
  <c r="F153" i="1"/>
  <c r="J153" i="1" s="1"/>
  <c r="F152" i="1"/>
  <c r="J152" i="1" s="1"/>
  <c r="F151" i="1"/>
  <c r="I151" i="1" s="1"/>
  <c r="F150" i="1"/>
  <c r="I150" i="1" s="1"/>
  <c r="F149" i="1"/>
  <c r="I149" i="1" s="1"/>
  <c r="F148" i="1"/>
  <c r="J148" i="1" s="1"/>
  <c r="I154" i="1" l="1"/>
  <c r="J149" i="1"/>
  <c r="I148" i="1"/>
  <c r="J151" i="1"/>
  <c r="J155" i="1"/>
  <c r="I153" i="1"/>
  <c r="J150" i="1"/>
  <c r="I152" i="1"/>
  <c r="I156" i="1"/>
  <c r="J147" i="1" l="1"/>
  <c r="I147" i="1"/>
  <c r="J146" i="1" l="1"/>
  <c r="I146" i="1"/>
  <c r="J145" i="1"/>
  <c r="I145" i="1"/>
  <c r="J144" i="1"/>
  <c r="I144" i="1"/>
  <c r="J143" i="1"/>
  <c r="I143" i="1"/>
  <c r="J142" i="1"/>
  <c r="I142" i="1"/>
  <c r="J141" i="1" l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J115" i="1" l="1"/>
  <c r="I115" i="1"/>
  <c r="J114" i="1"/>
  <c r="I114" i="1"/>
  <c r="J113" i="1"/>
  <c r="I113" i="1"/>
  <c r="J112" i="1"/>
  <c r="I112" i="1"/>
  <c r="J111" i="1" l="1"/>
  <c r="I111" i="1"/>
  <c r="J110" i="1" l="1"/>
  <c r="I110" i="1"/>
  <c r="F98" i="1" l="1"/>
  <c r="J98" i="1" s="1"/>
  <c r="I98" i="1" l="1"/>
  <c r="J97" i="1" l="1"/>
  <c r="I97" i="1"/>
  <c r="J96" i="1"/>
  <c r="I96" i="1"/>
  <c r="J95" i="1" l="1"/>
  <c r="I95" i="1"/>
  <c r="J94" i="1"/>
  <c r="I94" i="1"/>
  <c r="F93" i="1" l="1"/>
  <c r="J93" i="1" s="1"/>
  <c r="I93" i="1" l="1"/>
  <c r="F92" i="1" l="1"/>
  <c r="J92" i="1" s="1"/>
  <c r="I92" i="1" l="1"/>
  <c r="F91" i="1" l="1"/>
  <c r="J91" i="1" s="1"/>
  <c r="F90" i="1"/>
  <c r="I90" i="1" s="1"/>
  <c r="J89" i="1"/>
  <c r="I89" i="1"/>
  <c r="J88" i="1"/>
  <c r="I88" i="1"/>
  <c r="J90" i="1" l="1"/>
  <c r="I91" i="1"/>
  <c r="J87" i="1"/>
  <c r="I87" i="1"/>
  <c r="J86" i="1"/>
  <c r="I86" i="1"/>
  <c r="J85" i="1"/>
  <c r="I85" i="1"/>
  <c r="J84" i="1" l="1"/>
  <c r="I84" i="1"/>
  <c r="J83" i="1"/>
  <c r="I83" i="1"/>
  <c r="J82" i="1"/>
  <c r="I82" i="1"/>
  <c r="J81" i="1"/>
  <c r="I81" i="1"/>
  <c r="F38" i="1" l="1"/>
  <c r="J38" i="1" s="1"/>
  <c r="J37" i="1"/>
  <c r="I37" i="1"/>
  <c r="J36" i="1"/>
  <c r="I36" i="1"/>
  <c r="J35" i="1"/>
  <c r="I35" i="1"/>
  <c r="J34" i="1"/>
  <c r="I34" i="1"/>
  <c r="J33" i="1"/>
  <c r="I33" i="1"/>
  <c r="J32" i="1"/>
  <c r="I32" i="1"/>
  <c r="I38" i="1" l="1"/>
  <c r="J80" i="1" l="1"/>
  <c r="I80" i="1"/>
  <c r="J79" i="1"/>
  <c r="I79" i="1"/>
  <c r="F78" i="1"/>
  <c r="J78" i="1" s="1"/>
  <c r="F77" i="1"/>
  <c r="I77" i="1" s="1"/>
  <c r="F76" i="1"/>
  <c r="J76" i="1" s="1"/>
  <c r="F75" i="1"/>
  <c r="J75" i="1" s="1"/>
  <c r="F74" i="1"/>
  <c r="J74" i="1" s="1"/>
  <c r="F73" i="1"/>
  <c r="I73" i="1" s="1"/>
  <c r="F72" i="1"/>
  <c r="J72" i="1" s="1"/>
  <c r="F71" i="1"/>
  <c r="J71" i="1" s="1"/>
  <c r="J73" i="1" l="1"/>
  <c r="I76" i="1"/>
  <c r="I72" i="1"/>
  <c r="J77" i="1"/>
  <c r="I78" i="1"/>
  <c r="I71" i="1"/>
  <c r="I75" i="1"/>
  <c r="I74" i="1"/>
  <c r="J70" i="1" l="1"/>
  <c r="I70" i="1"/>
  <c r="J69" i="1" l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 l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F42" i="1" l="1"/>
  <c r="J42" i="1" s="1"/>
  <c r="F41" i="1"/>
  <c r="J41" i="1" s="1"/>
  <c r="F40" i="1"/>
  <c r="J40" i="1" s="1"/>
  <c r="I42" i="1" l="1"/>
  <c r="I41" i="1"/>
  <c r="I40" i="1"/>
  <c r="J39" i="1" l="1"/>
  <c r="I39" i="1"/>
  <c r="J13" i="1" l="1"/>
  <c r="I13" i="1"/>
  <c r="J12" i="1"/>
  <c r="I12" i="1"/>
  <c r="F30" i="1" l="1"/>
  <c r="J30" i="1" s="1"/>
  <c r="F29" i="1"/>
  <c r="J29" i="1" s="1"/>
  <c r="I30" i="1" l="1"/>
  <c r="I29" i="1"/>
  <c r="J22" i="1" l="1"/>
  <c r="I22" i="1"/>
  <c r="J21" i="1"/>
  <c r="I21" i="1"/>
  <c r="J20" i="1"/>
  <c r="I20" i="1"/>
  <c r="J19" i="1"/>
  <c r="I19" i="1"/>
  <c r="J18" i="1"/>
  <c r="I18" i="1"/>
  <c r="F28" i="1" l="1"/>
  <c r="J28" i="1" s="1"/>
  <c r="F27" i="1"/>
  <c r="J27" i="1" s="1"/>
  <c r="F26" i="1"/>
  <c r="J26" i="1" s="1"/>
  <c r="I28" i="1" l="1"/>
  <c r="I27" i="1"/>
  <c r="I26" i="1"/>
  <c r="J25" i="1" l="1"/>
  <c r="I25" i="1"/>
  <c r="J24" i="1" l="1"/>
  <c r="I24" i="1"/>
  <c r="J23" i="1"/>
  <c r="I23" i="1"/>
</calcChain>
</file>

<file path=xl/sharedStrings.xml><?xml version="1.0" encoding="utf-8"?>
<sst xmlns="http://schemas.openxmlformats.org/spreadsheetml/2006/main" count="1533" uniqueCount="520">
  <si>
    <t>lp</t>
  </si>
  <si>
    <t>Nazwa szkoły</t>
  </si>
  <si>
    <t>Organ prowadzący (nazwa)</t>
  </si>
  <si>
    <t>Koszt całkowity w zł</t>
  </si>
  <si>
    <t>Kwota wnioskowana z programu rządowego "Aktywna tablica" w zł</t>
  </si>
  <si>
    <t>Udział dotacji w ogólnym koszcie
 (w %)</t>
  </si>
  <si>
    <t>Udział wkładu własnego w ogólnym koszcie 
(w %)</t>
  </si>
  <si>
    <t>Szkoła składa wniosek  ponownie TAK/NIE</t>
  </si>
  <si>
    <t>Wkład własny w zł</t>
  </si>
  <si>
    <t>Adres szkoły (województwo, miejscowość, kod pocztowy, ulica, nr)</t>
  </si>
  <si>
    <t>Dział</t>
  </si>
  <si>
    <t>Rozdział</t>
  </si>
  <si>
    <t>Paragraf</t>
  </si>
  <si>
    <t>Klasyfikacja budżetowa **</t>
  </si>
  <si>
    <t>W szkole uczą się uczniowie ze specjalnymi potrzebami edukacyjnymi - uczniowie niewidomi  lub uczniowie posiadający różnorodne zaburzenia rozwojowe, utrudniające lub uniemożliwiające prawidłowy proces kształcenia
TAK/NIE*</t>
  </si>
  <si>
    <t>Numer RSPO</t>
  </si>
  <si>
    <t>Udział w projektach</t>
  </si>
  <si>
    <t>Gmina Kęty</t>
  </si>
  <si>
    <t>woj. małopolskie
Kęty 32-650
ul. Sobieskiego 6</t>
  </si>
  <si>
    <t>NIE</t>
  </si>
  <si>
    <t>TAK</t>
  </si>
  <si>
    <t>Szkoła Podstawowa nr 2 im. Bohaterów Monte Cassino w Kętach</t>
  </si>
  <si>
    <t>woj. małopolskie
Kęty 32-650
ul. Wyspiańskiego 1</t>
  </si>
  <si>
    <t>powiat suski</t>
  </si>
  <si>
    <t>nie</t>
  </si>
  <si>
    <t>nie dotyczy</t>
  </si>
  <si>
    <t>Liceum Ogólnokształcące nr I im. M. Skłodowskiej-Curie w Suchej Beskidzkiej</t>
  </si>
  <si>
    <t>małopolskie, Sucha Beskidzka 34-200, ul.płk.T. Semika 1</t>
  </si>
  <si>
    <t>Katolickie Liceum Sztuk Plastycznych im bł. P.J. Frassati</t>
  </si>
  <si>
    <t>Katolickie Stowarzyszenie Oświatowe</t>
  </si>
  <si>
    <t>Pl Kolegiacki 2 33-300 Nowy Sącz</t>
  </si>
  <si>
    <t>Katolicka Niepubliczna Ogólnokształcąca Szkoła Muzyczna II st. Im bł. P.J. Frassati</t>
  </si>
  <si>
    <t>Pl. Kolegiacki 2 33-300 Nowy Sącz</t>
  </si>
  <si>
    <t>numer sprawy EZD</t>
  </si>
  <si>
    <t>I Prywatne Liceum Ogólnokształcące im. Marszałka J. Piłsudskiego</t>
  </si>
  <si>
    <t>Organ Prowadzący I Prywatne Liceum Ogólnokształcące im. Marszałka J. Piłsudskiego Erika Byszewska, Piotr Byszewski</t>
  </si>
  <si>
    <t>małopolskie, Kraków 30-820, al. Dygasińskiego 5b</t>
  </si>
  <si>
    <t>Szkoła Podstawowa w Szczereżu</t>
  </si>
  <si>
    <t>Szkoła Podstawowa w Zagorzynie</t>
  </si>
  <si>
    <t>Gmina Łącko</t>
  </si>
  <si>
    <t>małopolska, Szczereż 69,                  33-390 Łącko</t>
  </si>
  <si>
    <t xml:space="preserve">NIE </t>
  </si>
  <si>
    <t>małopolska, Zagorzyn 172,                 33-390 Łącko</t>
  </si>
  <si>
    <t>Szkoła Podstawowa nr 1 im. Św. Jadwigi Królowej w Podwilku</t>
  </si>
  <si>
    <t>Szkoła Podstawowa im. Bolesława Chrobrego w Zubrzycy Dolnej</t>
  </si>
  <si>
    <t>Gmina Jabłonka</t>
  </si>
  <si>
    <t>Małopolskie, Podwilk 287 ,  34-722 Podwilk</t>
  </si>
  <si>
    <t xml:space="preserve">Małopolskie, Zubrzyca Dolna 257, 34-484 Zubrzyca Dolna </t>
  </si>
  <si>
    <t xml:space="preserve">NIEPUBLICZNA SZKOŁA PODSTAWOWA SPECJALNA "NIEBIESKA KOKARDKA"
</t>
  </si>
  <si>
    <t>PRZEDSZKOLA TERAPEUTYCZNE SP. Z O.O.</t>
  </si>
  <si>
    <t>AL. TYSIĄCLECIA 100, 34-400 NOWY TARG</t>
  </si>
  <si>
    <t>Powiat Proszowicki</t>
  </si>
  <si>
    <t>Szkoła Podstawowa im. Jana Pawła II w Zabłędzy</t>
  </si>
  <si>
    <t>Gmina Tuchów</t>
  </si>
  <si>
    <t>Szkoła Podstawowa im. Bronisława Czecha w Nowem Bystrem</t>
  </si>
  <si>
    <t>Gmina Poronin</t>
  </si>
  <si>
    <t>Województwo Małopolskie             Nowe Bysre 61 34-521 Ząb</t>
  </si>
  <si>
    <t>Szkoła Podstawowa Nr 1 im. J. Słowackiego w Myślenicach</t>
  </si>
  <si>
    <t>Gmina Myślenice</t>
  </si>
  <si>
    <t>ul. J. Sobieskiego 1, 32-400 Myślenice</t>
  </si>
  <si>
    <t xml:space="preserve">małopolskie, Zabłędza 38A,                             33-170 Tuchów </t>
  </si>
  <si>
    <t>woj. małopolskie; 32-602 Oświęcim; ul. Leszczyńskiej 8</t>
  </si>
  <si>
    <t>Powiat Oświęcimski</t>
  </si>
  <si>
    <t>woj. małopolskie; 32-600 Oświęcim; ul. Leszczyńskiej 8</t>
  </si>
  <si>
    <t>woj. małopolskie; 32-600 Oświęcim; ul. Obozowa 39</t>
  </si>
  <si>
    <t>woj. małopolskie; 32-650  Kęty; ul. Kościuszki  29</t>
  </si>
  <si>
    <t>woj. małopolskie; 32-650  Kęty; ul. Żwirki i Wigruy  27a</t>
  </si>
  <si>
    <t>Publiczna Szkoła Podstawowa Sióstr Pijarek im. Św. Józefa Kalasancjusza w Krakowie</t>
  </si>
  <si>
    <t>Instytut Córek Maryi Sióstr Szkół Pobożnych Dom Zakonny</t>
  </si>
  <si>
    <t>małopolskie, Kraków, 30-298, ul. Grzegorza Korzeniaka, 18</t>
  </si>
  <si>
    <t xml:space="preserve">Szkoła Podstawowa nr 45 im. Pauli Montal Sióstr Pijarek w Krakowie </t>
  </si>
  <si>
    <t>małopolskie, Kraków, 31-457, Meissnera, 20</t>
  </si>
  <si>
    <t xml:space="preserve">Zakład Doskonalenia Zawodowego w Kielcach </t>
  </si>
  <si>
    <t>małopolskie,
Miechów, 32-200, ul. ks. Skorupki 3</t>
  </si>
  <si>
    <t>Powiat dąbrowski</t>
  </si>
  <si>
    <t>ul. J. Piłsudskiego 44 33-200 Dąbrowa Tarnowska</t>
  </si>
  <si>
    <t>ul. Kościuszki 5 33-200 Dąbrowa Tarnowska</t>
  </si>
  <si>
    <t>Breń 3, 33-210  Olesno</t>
  </si>
  <si>
    <t>ul. Witosa 2,               33-230 Szczucin</t>
  </si>
  <si>
    <t>Szkoła Podstawowa Nr 4 im. Orła Białego w Trzebini</t>
  </si>
  <si>
    <t>Gmina Trzebinia</t>
  </si>
  <si>
    <t>woj.małopolskie, 32-540 Trzebinia, ul. Styczniowa 47</t>
  </si>
  <si>
    <t>Szkoła Podstawowa im. Juliusza Słowackiego w Lgocie</t>
  </si>
  <si>
    <t>woj.małopolskie, 32-543 Lgota, ul. Szkolna 1</t>
  </si>
  <si>
    <t>Szkoła Podstawowa im. Władysława Broniewskiego w Psarach</t>
  </si>
  <si>
    <t>woj.małopolskie, 32-545 Psary, ul. Szkolna 17</t>
  </si>
  <si>
    <t xml:space="preserve">Prywatna Szkoła Podstawowa z Oddziałami Dwujęzycznymi nr 2 im. Noblistów Polskich w Krakowie </t>
  </si>
  <si>
    <t>małopolskie, ul. Pachońskiego 5m. 31-223 Kraków</t>
  </si>
  <si>
    <t xml:space="preserve">Prywatne Liceum Ogólnokształcace z Oddziałami Dwujęzycznymi  im. Noblistów Polskich w Krakowie </t>
  </si>
  <si>
    <t>Szkoła Podstawowa im. Gen. Mariana Langiewicza w Goszczy</t>
  </si>
  <si>
    <t>Gmina Kocmyrzów -Luborzyca</t>
  </si>
  <si>
    <t xml:space="preserve">ul. Szkolna 1      32-010 Goszcza woj.małopolskie   </t>
  </si>
  <si>
    <t xml:space="preserve">Niepubliczne Liceum Ogólnokształcące w Miechowie Zakładu Doskonalenia Zawodowego w Kielcach </t>
  </si>
  <si>
    <t>I Liceum Ogólnokształcące w Chrzanowie</t>
  </si>
  <si>
    <t>Powiat Chrzanowski</t>
  </si>
  <si>
    <t>małopolskie, Chrzanów, 32-500, Piłsudskiego 14</t>
  </si>
  <si>
    <t>II Liceum Ogólnokształcące w Chrzanowie</t>
  </si>
  <si>
    <t>małopolskie, Chrzanów, 32-500, Wyszyńskiego 19</t>
  </si>
  <si>
    <t>Technikum w Zespole Szkół w Libiążu</t>
  </si>
  <si>
    <t>małopolskie, Libiąż, 32-590, Górnicza 3</t>
  </si>
  <si>
    <t>Technikum nr 1 przy Zespole Szkół Technicznych "FABLOK" w Chrzanowie</t>
  </si>
  <si>
    <t>małopolskie, Chrzanów, 32-500, Fabryczna 27</t>
  </si>
  <si>
    <t>Technikum nr 1 przy Zespole Szkół Ekonomiczno-Chemicznych w Trzebini</t>
  </si>
  <si>
    <t>małopolskie, Trzebinia, 32-540, Głogowa 12</t>
  </si>
  <si>
    <t>Technikum nr 2 przy Zespole Szkół Techniczno-Usługowych w Trzebini</t>
  </si>
  <si>
    <t>małopolskie, Trzebinia, 32-541, Gwarków 3</t>
  </si>
  <si>
    <t>Branżowa Szkoła I st nr 2 przy Zespole Szkół Techniczno-Usługowych w Trzebini</t>
  </si>
  <si>
    <t>70301</t>
  </si>
  <si>
    <t>106763</t>
  </si>
  <si>
    <t>Gmina Andrychów</t>
  </si>
  <si>
    <t>os. Szczęśniaki 1, Rzyki,
 34-125 Sułkowice</t>
  </si>
  <si>
    <t>Gmina Jerzmanowice-Przeginia</t>
  </si>
  <si>
    <t>Czubrowice 85, 32-049 Przeginia, woj. małopolskie</t>
  </si>
  <si>
    <t>Przeginia 403, 32-049 Przeginia, woj. małopolskie</t>
  </si>
  <si>
    <t>Szkoła Podstawowa im. Marii Konopnickiej w Racławicach</t>
  </si>
  <si>
    <t>Racławice 329, 32-049 Przeginia, woj. małopolskie</t>
  </si>
  <si>
    <t>Technikum w Jabłonce w Zespole Szkół im.Bohaterów Westerplatte w Jabłonce</t>
  </si>
  <si>
    <t>Powiat Nowotarski</t>
  </si>
  <si>
    <t xml:space="preserve">Małopolskie  Jabłonka 34-480 ul.Podhalańska 3   </t>
  </si>
  <si>
    <t>Liceum Ogólnoształcące im.Bohaterów Westerplatte w Jabłonce w Zespole Szkół im.Bohaterów Westerplatte w Jabłonce</t>
  </si>
  <si>
    <t>Branżowa Szkoła Rolnicza I stopnia w Jabłonce w Zespole Szkół im.Bohaterów Westerplatte w Jabłonce</t>
  </si>
  <si>
    <t>I Liceum Ogolnokształcące im.Seweryna Goszczyńskiego w Zespole Szkół Ogólnokształcących Nr 1 w Nowym Tragu</t>
  </si>
  <si>
    <t>Małopolskie Nowy Targ  34-400 Pl.Krasińskiego 1</t>
  </si>
  <si>
    <t>II Liceum Ogólnokształcące w Zespole Szkół Ogólnokształcących nr 2 im.Św. Jadwigi Królowej w Nowym Targu</t>
  </si>
  <si>
    <t>Małopolskie Nowy  Targ 34-400 ul.Ludźmierska 32</t>
  </si>
  <si>
    <t>Liceum Ogólnokształcące im.Stefana Żeromskiego w Krościenku nad Dunajcem</t>
  </si>
  <si>
    <t>Małopolskie Krościenko nad Dunajcem  34-450 ul.Zdrojowa 11</t>
  </si>
  <si>
    <t>I Liceum Ogólnokształcące im.Eugeniusza Romera w Rabce-Zdroju</t>
  </si>
  <si>
    <t>Małopolskie Rabka-Zdrój 34-700 ul.Jana Pawła II 41</t>
  </si>
  <si>
    <t>Technikum Nr 2 w Zespole Szkół Ekonomicznych w Nowym Targu</t>
  </si>
  <si>
    <t>Małopolskie Nowy Targ 34-400 ul.Kowaniec 125</t>
  </si>
  <si>
    <t>Małopolskie Krościenko nad Dunajcem 34-450 ul.Jagiellońska 4</t>
  </si>
  <si>
    <t>II Liceum Ogólnokształcąceim.ks.prof.Józefa Tischnera w Rabce-Zdroju w Zespole Szkół w Rabce - Zdroju</t>
  </si>
  <si>
    <t>Małopolskie Rabka - Zdrój 34-700 ul. Kościuszki 9</t>
  </si>
  <si>
    <t xml:space="preserve">Technikum Informatyczne im.ks.prof.Józefa Tischnera w Zespole Szkół w Rabce- Zdroju </t>
  </si>
  <si>
    <t>Technikum Nr 1 w Zespole Szkół Technicznych i Placówek w Nowym Targu</t>
  </si>
  <si>
    <t>Branżowa Szkoła I stopnia nr 1 w Zespole Szkół Technicznych i Placówek im.St.Staszica w Nowym Targu</t>
  </si>
  <si>
    <t xml:space="preserve">Technikum Nr 3 w Zespole Szkół Nr 1 im.Władysława Orkana w Nowym Targu </t>
  </si>
  <si>
    <t>Małopolskie Nowy Targ 34-400 ul.Wojska Polskiego 9</t>
  </si>
  <si>
    <t>Małopolskie Nowy Targ 34-400 Pl.Juliusza Słowackiego 1</t>
  </si>
  <si>
    <t>Technikum Nr 1 w Myślenicach</t>
  </si>
  <si>
    <t>Powiat Myślenicki</t>
  </si>
  <si>
    <t>woj. małopolskie, Myślenice 32-400, ul. Żeromskiego 17</t>
  </si>
  <si>
    <t>Branżowa Szkoła I Stopnia Nr 1 w Myślenicach</t>
  </si>
  <si>
    <t xml:space="preserve">I Liceum Ogólnokształcące im. Tadeusza Kościuszki w Myślenicach </t>
  </si>
  <si>
    <t>woj. małopolskie, Myślenice 32-400, ul. Jagiellońska 8</t>
  </si>
  <si>
    <t>Technikum Nr 1 w Dobczycach</t>
  </si>
  <si>
    <t xml:space="preserve">woj. małopolskie, Dobczyce 32-410, ul. Szkolna 20a </t>
  </si>
  <si>
    <t>Branżowa Szkoła I Stopnia Nr 1 w Dobczycach</t>
  </si>
  <si>
    <t>I Liceum Ogólnokształcące w Dobczycach</t>
  </si>
  <si>
    <t>Technikum Nr 2 w Myślenicach</t>
  </si>
  <si>
    <t>woj. małopolskie, Myślenice 32-400, ul. 3 Maja 97b</t>
  </si>
  <si>
    <t>IV Liceum Ogólnokształcące w Myślenicach</t>
  </si>
  <si>
    <t>Branżowa Szkoła I Stopnia im. Wojska Polskiego w Sułkowicach</t>
  </si>
  <si>
    <t>woj. małopolskie, Sułkowice 32-440, ul. Szkolna 34</t>
  </si>
  <si>
    <t>Technikum im. Karola Wojtyły w Sułkowicach</t>
  </si>
  <si>
    <t>Branżowa Szkoła I Stopnia w Lubniu</t>
  </si>
  <si>
    <t>woj. małopolskie, Lubień 32-433, Lubień 20</t>
  </si>
  <si>
    <t>Technikum w Lubniu</t>
  </si>
  <si>
    <t>Szkoła Podstawowa im. Wojciecha Rypla w Zespole Placówek Oświatowych w Rabie Niżnej</t>
  </si>
  <si>
    <t>Gmina Mszana Dolna</t>
  </si>
  <si>
    <t>Raba Niżna 162, 34-730 Mszana Dolna                       województwo małopolskie</t>
  </si>
  <si>
    <t>Powiat Krakowski</t>
  </si>
  <si>
    <t>Nie dotyczy</t>
  </si>
  <si>
    <t>Branżowa Szkoła I stopnia Specjalna w Specjalnym Ośrodku Szkolno-Wychowawczym w Skawinie</t>
  </si>
  <si>
    <t>Woj. Małopolskie, Skawina,32-050 Skawina, ul. Żwirki i Wigury 9</t>
  </si>
  <si>
    <t>Liceum Ogólnokształcące im. Marii Skłodowskiej-Curie w Skawinie</t>
  </si>
  <si>
    <t>Woj. Małopolskie, Skawina,32-050 Skawina, ul. Źwirki i Wigury 17</t>
  </si>
  <si>
    <t>Technikum w Skawinie w Zespole Szkół Techniczno-Ekonomicznych w Skawinie</t>
  </si>
  <si>
    <t>Woj. Małopolskie,  Skawina,32-050 Skawina, ul. M. Kopernika 13</t>
  </si>
  <si>
    <t>Technikum w Skale w Zespole Szkół i Placówek Oświatowych w Skale</t>
  </si>
  <si>
    <t>Woj. Małopolskie, Skała,32-043 Skała, ul. Księdza St. Połetka 30</t>
  </si>
  <si>
    <t>Liceum Ogólnokształcące im. Władysława Łokietka w Skale w Zespole Szkół i Placówek Oświatowych w Skale</t>
  </si>
  <si>
    <t>Technikum w Czernichowie w Zespole Szkół Rolnicze Centrum Kształcenia Ustawicznego im. Franciszka Stefczyka w Czernichowie</t>
  </si>
  <si>
    <t>Woj. Małopolskie, Czernichów,32-070 Czernichów, ul. Rynek 17</t>
  </si>
  <si>
    <t xml:space="preserve">Branżowa szkoła I stopnia w Giebułtowie w Zespole Szkół Ponadpodstawowych im. W. Witosa w Giebułtowie </t>
  </si>
  <si>
    <t>Woj. Małopolskie, Giebułtów, 32-085 Giebułtów, os. Szkolne 8</t>
  </si>
  <si>
    <t xml:space="preserve">Technikum w Giebułtowie w Zespole Szkół Ponadpodstawowych im. W. Witosa w Giebułtowie </t>
  </si>
  <si>
    <t>Woj. Małopolskie, Giebułtów,32-085 Giebułtów, os. Szkolne 8</t>
  </si>
  <si>
    <t>Liceum Ogólnokształcące w Zespole Szkół im. Bartosza Głowackiego w Proszowicach</t>
  </si>
  <si>
    <t>woj. Małopolskie Proszowice 32-100 ul. 3 Maja107</t>
  </si>
  <si>
    <t xml:space="preserve">nie </t>
  </si>
  <si>
    <t>Technikum w Zespole Szkół im. Emila Godlewskiego w Piotrkowicach Małych</t>
  </si>
  <si>
    <t>woj. Małopolskie Koniusza 32-104 Piotrkowice Małe 87d</t>
  </si>
  <si>
    <t>Gmina Bukowina Tatrzańska</t>
  </si>
  <si>
    <t>Szkoła Podstawowa Nr 2 im. Królowej Jadwigi w Czarnej Górze</t>
  </si>
  <si>
    <t xml:space="preserve">Gmina Bukowina Tatrzańska </t>
  </si>
  <si>
    <t>małopolskie, Czarna Góra, 34-532, Nadwodnia, 140</t>
  </si>
  <si>
    <t>małopolskie, Białka Tatrzańska, 34-405, Środkowa, 184</t>
  </si>
  <si>
    <t>Szkoła Podstawowa w Jurgowie</t>
  </si>
  <si>
    <t>małopolskie, Jurgów, 34-532, 177</t>
  </si>
  <si>
    <t>Szkoła Podstawowa im. Św. Stanisława Kostki w Leśnicy Groniu</t>
  </si>
  <si>
    <t>małopolskie, Leśnica, 34-406, Polna, 44</t>
  </si>
  <si>
    <t>Liceum Ogólnokształcące im. Tadeusza Kościuszki w Miechowie</t>
  </si>
  <si>
    <t>Powiat Miechowski</t>
  </si>
  <si>
    <t>ul. Marii Konopnickiej 2, 32-200 Miechów</t>
  </si>
  <si>
    <t>Technikum w Zespole Szkół Nr 1 w Miechowie</t>
  </si>
  <si>
    <t>ul. Racławicka 23, 32-200 Miechów</t>
  </si>
  <si>
    <t>Technikum w Zespole Szkół Nr 2 im. Jana Pawła II w Miechowie</t>
  </si>
  <si>
    <t>ul.Bolesława Prusa 2, 32-200 Miechów</t>
  </si>
  <si>
    <t>Gmina Czernichów</t>
  </si>
  <si>
    <t>woj. małopolskie 32-061 Rybna Przeginia Duchowna 70</t>
  </si>
  <si>
    <t>Wieliczka Montessori School</t>
  </si>
  <si>
    <t>Wieliczka, 32-020, ul.Daniłowicza 2</t>
  </si>
  <si>
    <t>OK-I.531.11.37.2020</t>
  </si>
  <si>
    <t>0</t>
  </si>
  <si>
    <t>2</t>
  </si>
  <si>
    <t>OK-I.531.11.61.2020</t>
  </si>
  <si>
    <t>1</t>
  </si>
  <si>
    <t>OK-I.531.11.30.2020</t>
  </si>
  <si>
    <t>OK-I.531.11.74.2020</t>
  </si>
  <si>
    <t>brak informacji we wniosku</t>
  </si>
  <si>
    <t>brak informacji we wniosku (wniosek niekompletny)</t>
  </si>
  <si>
    <t>szkoła nie brała udziału we wskazanych projektach</t>
  </si>
  <si>
    <t>szkoła nie brała udziału w  projektach z przyczyn trechnicznych</t>
  </si>
  <si>
    <t>OK-I.531.11.51.2020</t>
  </si>
  <si>
    <t>OK-I.531.11.15.2020</t>
  </si>
  <si>
    <t>OK-I.531.11.5.2020</t>
  </si>
  <si>
    <t>brak informacji we wniosku - puste pole</t>
  </si>
  <si>
    <t>OK-I.531.11.42.2020</t>
  </si>
  <si>
    <t>OK-I.531.11.54.2020</t>
  </si>
  <si>
    <t>OK-I.531.11.39.2020</t>
  </si>
  <si>
    <t xml:space="preserve">nie dotyczy </t>
  </si>
  <si>
    <t>szkoła nie brała udziału we wskazanych projektach - brała udział w 1 innym</t>
  </si>
  <si>
    <t>szkoła nie brała udziału we wskazanych projektach - brała udział w 2 innych</t>
  </si>
  <si>
    <t>1 wskazany projekt  i 3 innych</t>
  </si>
  <si>
    <t>szkoła nie bierze udzialu w projektach na rzecz rozwoju kompetencji cyfrowych</t>
  </si>
  <si>
    <t>OK-I.531.11.58.2020</t>
  </si>
  <si>
    <t>Ok-I.531.11.57.2020</t>
  </si>
  <si>
    <t xml:space="preserve">Niepubliczna Chrześcijańska Szkoła Podstawowa z Oddziałami Integracyjnymi Nr 1 "Uczeń" </t>
  </si>
  <si>
    <t>Fundacja "Uczeń"</t>
  </si>
  <si>
    <t>30-150 Kraków, ul. Armii Krajowej 4</t>
  </si>
  <si>
    <t xml:space="preserve">Niepubliczna Chrześcijańska Szkoła Podstawowa z Oddziałami Integracyjnymi Nr 2 "Uczeń" </t>
  </si>
  <si>
    <t>30-349 Kraków, ul. Miłkowskiego 9</t>
  </si>
  <si>
    <t>szkoła nie bierzeudziału we wskazanych projektach - jest jedynie informacja o przystąpieniu do OSE</t>
  </si>
  <si>
    <t>OK-I.531.11.66.2020</t>
  </si>
  <si>
    <t>KOSTKA Pulbiczne Liceum Ogólnokształcące Jezuitów</t>
  </si>
  <si>
    <t>Towarzystwo Jezusowe Prowincji Polski Południowej</t>
  </si>
  <si>
    <t>Ogólnokształcące Liceum Akademickie Jezuitów w Nowym Sączu</t>
  </si>
  <si>
    <t>woj. małopolskie, 30-682 Kraków, ul. Spółdzielców 5</t>
  </si>
  <si>
    <t xml:space="preserve">woj. Małopolskie, 33-300 Nowy Sącz ul. P. Skargi 10 </t>
  </si>
  <si>
    <t>szkoła nie brała udziału w projektach</t>
  </si>
  <si>
    <t>OK-I.531.11.47.2020</t>
  </si>
  <si>
    <t>Salezjańskie Publiczne Liceum Ogólnokształcące w Oświęcimiu</t>
  </si>
  <si>
    <t>Towarzystwo Salezjańskie Inspektoria Krakowska pw. św. Jacka</t>
  </si>
  <si>
    <t>Woj. Małopolskie, Oświęcim,  32-600,        ul. Jagiełły 10</t>
  </si>
  <si>
    <t>tak</t>
  </si>
  <si>
    <t>Branżowa Szkoła I Stopnia im. 16 Pułku Piechoty Ziemi Tarnowskiej</t>
  </si>
  <si>
    <t>Tarnowska Fundacja Dobrosąsiedzkiej Współpracy</t>
  </si>
  <si>
    <t>ul. Mościckiego 27, 33-100 Tarnów</t>
  </si>
  <si>
    <t>OK-I.531.11.49.2020</t>
  </si>
  <si>
    <t>Szkoła Podstawowa im. Jana Pawła II w Joninach</t>
  </si>
  <si>
    <t>Gmina Ryglice</t>
  </si>
  <si>
    <t>33-160 Ryglice, Joniny 3</t>
  </si>
  <si>
    <t>OK-I.531.11.6.2020</t>
  </si>
  <si>
    <t>Polska Prowincja Zakonu Pijarów</t>
  </si>
  <si>
    <t>ul. Akacjowa 5, 31-466 Kraków</t>
  </si>
  <si>
    <t>Szkoła Podstawowa Zakonu Pijarów im. ks. Stanisława Konarskiego</t>
  </si>
  <si>
    <t>ul. Dzielskiego 1, 31-465 Kraków</t>
  </si>
  <si>
    <t>OK-I.531.11.8.2020</t>
  </si>
  <si>
    <t xml:space="preserve">Akademickie Liceum Ogólnokształcące "Emmanuel" </t>
  </si>
  <si>
    <t>Stowarzyszenie Edukacyjne Integracja</t>
  </si>
  <si>
    <t>os. Urocze 14, 31-954 Kraków</t>
  </si>
  <si>
    <t>szkoła nie brała udziału w projektach ze względu na brak sprzętu</t>
  </si>
  <si>
    <t>OK-I.531.11.9.2020</t>
  </si>
  <si>
    <t>Szkoła Podstawowa im. ks. Jana Twardowskiego w Widomej</t>
  </si>
  <si>
    <t>Stowarzyszenie Inicjatyw Społeczno-Oświatowych</t>
  </si>
  <si>
    <t>Widoma 51, 32-095 Iwanowice</t>
  </si>
  <si>
    <t>1 i 1 inny projekt</t>
  </si>
  <si>
    <t>OK-I.531.11.12.2020</t>
  </si>
  <si>
    <t xml:space="preserve">Szkoła Podstawowa im. Marii i Lecha Kaczyńskich w Podsarniu </t>
  </si>
  <si>
    <t>Gmina Raba Wyżna</t>
  </si>
  <si>
    <t>Podsarnie 59, 34-721 Raba Wyżna</t>
  </si>
  <si>
    <t>Harkabuz 47, 34-721 Raba Wyżna</t>
  </si>
  <si>
    <t>Szkoła Podstawowa im. Marii Konopnickiej w Harkabuzie</t>
  </si>
  <si>
    <t>Szkoła Podstawowa im. Mariusza Zaruskiego w Bielance</t>
  </si>
  <si>
    <t>Bielanka 29, 34-723 Sieniawa</t>
  </si>
  <si>
    <t>1 inny projekt</t>
  </si>
  <si>
    <t>wniosek niekompletny- brak pkt  z informacją o uczestnictwie w projektach</t>
  </si>
  <si>
    <t>szkoła nie brała udziału  w wymienionych projektach</t>
  </si>
  <si>
    <t>OK-I.531.11.13.2020</t>
  </si>
  <si>
    <t>Branżowa Szkoła I Stopnia nr 1 w Rabce-Zdroju</t>
  </si>
  <si>
    <t>Europejskie Stowarzyszenie Edukacyjne "MAGNUS"</t>
  </si>
  <si>
    <t>ul. Orkana 49, 34-700 Rabka-Zdrój</t>
  </si>
  <si>
    <t xml:space="preserve">szkoła nie brała udziału w projektach </t>
  </si>
  <si>
    <t>OK-I.531.11.14.2020</t>
  </si>
  <si>
    <t>Publiczne Liceum Ogólnokształcące Zgromadzenia Sióstr św. Augustyna im. św. Rity</t>
  </si>
  <si>
    <t>ul. Skałeczna 10, 31-065 Kraków</t>
  </si>
  <si>
    <t>szkoła nie brała udziału we wskazanych projektach - wzięła udział w 1 innym</t>
  </si>
  <si>
    <t>Gmina Pałecznica</t>
  </si>
  <si>
    <t>Samorządowa Szkoła Podstawowa w Pałecznicy</t>
  </si>
  <si>
    <t>małopolskie, 32-109 Pałecznica, ul. Św. Jakuba 43</t>
  </si>
  <si>
    <t>OK-I.531.11.22.2020</t>
  </si>
  <si>
    <t>Gmina Szaflary</t>
  </si>
  <si>
    <t xml:space="preserve">Szkoła Podstawowa im..Kardynała  Karola Wojtyły w Zaskalu </t>
  </si>
  <si>
    <t>woj.. małopolskie 34-424 Zaskale  K.K.Wojtyły 51</t>
  </si>
  <si>
    <t>OK-I.531.11.26.2020</t>
  </si>
  <si>
    <t>Szkoła Podstawowa im.Augustyna Suskiego w Szaflarach</t>
  </si>
  <si>
    <t>Szkoła Podstawowa im.Św. Jadwigi Królowej w Skrzypnem</t>
  </si>
  <si>
    <t>Szkoła Podstawowa im.Św. Jana Kantego w Maruszynie Dolnej</t>
  </si>
  <si>
    <t>Szkoła Podstawowa im. Św. Kazimierza Jagiellończyka w Bańskiej Niżnej</t>
  </si>
  <si>
    <t>woj.małopolskie 34-424 Szaflary,  ul. Szkolna 6,</t>
  </si>
  <si>
    <t xml:space="preserve">woj. małopolskie 34-424 Szaflary ul. Św. Jadwigi Królowej 128  </t>
  </si>
  <si>
    <t xml:space="preserve">woj. małopolskie 34-424 Szaflary ul.Jana Pawła II 83, </t>
  </si>
  <si>
    <t>woj. małopolskie 34-424 Szaflary    ul. Papieska 141,</t>
  </si>
  <si>
    <t>OK-I.531.11.27.2020</t>
  </si>
  <si>
    <t>nie dotyczy - informacja z wniosku</t>
  </si>
  <si>
    <t>Powiat Gorlicki</t>
  </si>
  <si>
    <t>małopolskie, Gorlice, 38 - 300, Kromera 1</t>
  </si>
  <si>
    <t>Technikum Nr 4 w Zespole Szkół Technicznych im. Wincentego Pola w Gorlicach</t>
  </si>
  <si>
    <t>małopolskie, Gorlice, 38 - 300, Michalusa 6</t>
  </si>
  <si>
    <t>Branżowa Szkoła I Stopnia Nr 2 w Zespole Szkół Technicznych im. Wincentego Pola w Gorlicach</t>
  </si>
  <si>
    <t>Technikum Nr 3 w Zespole Szkół Ekonomicznych im. Jana Pawła II w Gorlicach</t>
  </si>
  <si>
    <t>małopolskie, Gorlice, 38-30, Ariańska 3</t>
  </si>
  <si>
    <t>małopolskie, Gorlice, 38-300, Niepodległości 5</t>
  </si>
  <si>
    <t>Branżowa Szkoła I Stopnia Nr 1 w Zespole Szkół Zawodowych im. Kazimierza Pułaskiego w Gorlicach</t>
  </si>
  <si>
    <t>Liceum Ogólnokształcące im. Stanisława Wyspiańskiego w Bieczu</t>
  </si>
  <si>
    <t>małopolskie, Biecz, 38 - 340, Tysiąclecia 2</t>
  </si>
  <si>
    <t>Technikum w Zespole Szkół Zawodowych im. Św. Jadwigi Królowej w Bieczu</t>
  </si>
  <si>
    <t>małopolskie, Biecz, 38 - 340, Kazimierza Wielkiego 11</t>
  </si>
  <si>
    <t>Branżowa Szkoła I Stopnia w Zespole Szkół Zawodowych im. Św. Jadwigi Królowej w Bieczu</t>
  </si>
  <si>
    <t>Technikum Nr 2 w Zespole Szkół Zawodowych im. Stanisława Wyspiańskiego w Bobowej</t>
  </si>
  <si>
    <t>małopolskie, Bobowa, 38-350, ul. Grunwaldzka 10</t>
  </si>
  <si>
    <t>Branżowa Szkoła I Stopnia w Zespole Szkół Zawodowych im.Stanisława Wyspiańskiego w Bobowej</t>
  </si>
  <si>
    <t>Technikum w Zespole Szkół Ogólnokształcących w Bobowej</t>
  </si>
  <si>
    <t>małopolskie, Bobowa, 38-350, Długoszowskich 1</t>
  </si>
  <si>
    <t>Liceum Ogólnokształcące im. Henryka Sienkiewicza w Zespole Szkół Ogólnokształcących w Bobowej</t>
  </si>
  <si>
    <t>Szkoła Podstawowa Specjalna w Specjalnym Ośrodku Szkolno - Wychowawczym im. Janusza Korczaka w Szymbarku</t>
  </si>
  <si>
    <t>małopolskie, Szymbark, 38-311, Szymbark 250</t>
  </si>
  <si>
    <t>Branżowa Szkoła I Stopnia Specjana w Specjalnym Ośrodku Szkolno - Wychowawczym im. Janusza Korczka w Szymbarku</t>
  </si>
  <si>
    <t>Szkoła Specjalna Przysposabiająca do Pracy w Specjalnym Ośrodku Szkolno - Wychowawczym im. Marii Grzegorzewskiej w Kobylance</t>
  </si>
  <si>
    <t>małopolskie, Kobylanka, 38-303, Kobylanka 162</t>
  </si>
  <si>
    <t xml:space="preserve">4 inne projekty </t>
  </si>
  <si>
    <t>brak informacji w tym punkcie wniosku</t>
  </si>
  <si>
    <t>Powiat Wielicki</t>
  </si>
  <si>
    <t>Liceum Ogólnokształcące w Wieliczce</t>
  </si>
  <si>
    <t>Małopolska, Wieliczka, Piłsudskiego 18</t>
  </si>
  <si>
    <t>powiat brzeski</t>
  </si>
  <si>
    <t>OK-I.531.11.65.2020</t>
  </si>
  <si>
    <t>Technikum im. J. Pilsudskiego w Brzesku</t>
  </si>
  <si>
    <t>Liceum Ogólnokształcące w Brzesku</t>
  </si>
  <si>
    <t>Branżowa Szkoła I Stopnia w Brzesku</t>
  </si>
  <si>
    <t>Technikum im. Bohaterów Westerplatte w Brzesku</t>
  </si>
  <si>
    <t>Branżowa Szkoła I Stpopnia w Czchowie</t>
  </si>
  <si>
    <t>Technikum im. Kard. Stefana Wyszyńskiego w Czchowie</t>
  </si>
  <si>
    <t>Branżowa Szkoła I Stopnia w Szczurowej</t>
  </si>
  <si>
    <t>Branżowa Szkoła I Stopnia w Specjalnym Ośrodku Szkolno-Wychowawczym w Złotnej</t>
  </si>
  <si>
    <t>Szkoła Branżowa I Stopnia w Młodzieżowym Ośrodku Socjoterapii w Łysej Górze</t>
  </si>
  <si>
    <t>32-800 Brzesko, ul. Okulickiego 2</t>
  </si>
  <si>
    <t>32-800 Brzesko, ul. Piastowska 2</t>
  </si>
  <si>
    <t>32-860 Czchów, ul. Sądecka 187</t>
  </si>
  <si>
    <t>32-820 Szczuroiwa, ul. Sądecka 187</t>
  </si>
  <si>
    <t>32-859 Złota 292</t>
  </si>
  <si>
    <t>32-253 Łysa Góra 274</t>
  </si>
  <si>
    <t>nie dotyczy - inf. z wniosku</t>
  </si>
  <si>
    <t>3 inne projekty</t>
  </si>
  <si>
    <t>Gmina Niepołomice</t>
  </si>
  <si>
    <t>ul. 3 Maja 2, 32-005 Niepołomice</t>
  </si>
  <si>
    <t>Liceum Ogólnokształcące w Zespole Szkół w Niepołomicach</t>
  </si>
  <si>
    <t>Plac Kazimierza Wielkiego 1, 32-005 Niepołomice</t>
  </si>
  <si>
    <t>2 inne projekty</t>
  </si>
  <si>
    <t>1 inny program</t>
  </si>
  <si>
    <t>OK-I.531.11.68.2020</t>
  </si>
  <si>
    <t>Rzymskokatolicka Parafia pod Wezwaniem Świetych Apostołów Szymona i Judy Tadeusza</t>
  </si>
  <si>
    <t>Skawina 32-050, ks. Troski 17A</t>
  </si>
  <si>
    <t>brak informacji - puste pole we wniosku</t>
  </si>
  <si>
    <t>OK-I.531.11.82.2020</t>
  </si>
  <si>
    <t xml:space="preserve">Liceum Ogólnokształcące z Oddzialami dwujęzycznymi im. Piotra Michałowskiego TSSP </t>
  </si>
  <si>
    <t>Towarzystwo Społecznej Szkoły Podstawowej</t>
  </si>
  <si>
    <t>Szkoła Podstawowa z Oddziałem Dwujęzycznym im. Piotra Michałowskiego TSSP</t>
  </si>
  <si>
    <t>31-126 Kraków, ul. Piotra Michałowskiego 4</t>
  </si>
  <si>
    <t>31-126 Kraków, ul. Piotra Michałowskiego 10</t>
  </si>
  <si>
    <t>1 inny proekt</t>
  </si>
  <si>
    <t>Szkoła Podstawowa im. Bohaterów Westerplatte w Rozkochowie</t>
  </si>
  <si>
    <t>Gmina Babice</t>
  </si>
  <si>
    <t>Rozkochów, ul. Chemików 4, 32-551 Babice</t>
  </si>
  <si>
    <t>OK-I.531.11.87.2020</t>
  </si>
  <si>
    <t>I Liceum Ogólnokształcące z Oddziałami Dwujęzycznymi</t>
  </si>
  <si>
    <t>IX Liceum Ogólnokształcące z Oddziałami Integracyjnymi w Zespół Szkół nr 2</t>
  </si>
  <si>
    <t>Technikum nr 4 w Zespole Szkół nr 4</t>
  </si>
  <si>
    <t>Technikum nr 8 w Zespole Szkół Samochodowych</t>
  </si>
  <si>
    <t>Technikum nr 5 w Zespole Szkół Budowlanych</t>
  </si>
  <si>
    <t>IV Liceum Ogólnokształcące W Zespole Szkół i Placówek Oświatowych</t>
  </si>
  <si>
    <t>Technikum nr 7 w Zespole Szkół Elektryczno-Mechanicznych</t>
  </si>
  <si>
    <t>Technikum nr 3 w Zespole Szkół Ekonomicznych</t>
  </si>
  <si>
    <t>małopolska, Nowy Sącz, 33-300, ul. Długosza 5</t>
  </si>
  <si>
    <t>małopolska, Nowy Sącz, 33-300, ul. Żeromskiego 16</t>
  </si>
  <si>
    <t>małopolska, Nowy Sącz, 33-300, ul. Królowej Jadwigi 29</t>
  </si>
  <si>
    <t>małopolska, Nowy Sącz, 33-300, ul. Świętego Ducha 6</t>
  </si>
  <si>
    <t>małopolska, Nowy Sącz, 33-300, ul. Rejtana 18</t>
  </si>
  <si>
    <t>małopolska, Nowy Sącz, 33-300, ul. Szwedzka 17</t>
  </si>
  <si>
    <t>małopolska, Nowy Sącz, 33-300, ul. Nadbrzeżna 77</t>
  </si>
  <si>
    <t>małopolska, Nowy Sącz, 33-300, ul. Grodzka 34</t>
  </si>
  <si>
    <t>Miasto Nowy Sącz</t>
  </si>
  <si>
    <t>OK-I.531.11.89.2020</t>
  </si>
  <si>
    <t>brak</t>
  </si>
  <si>
    <t>1inny projekt</t>
  </si>
  <si>
    <t>OK-I.531.11.96.2020</t>
  </si>
  <si>
    <t>Technikum dla Młodzieży TEB Edukacja w Nowym Sączu</t>
  </si>
  <si>
    <t xml:space="preserve">TEB Edukacja Sp. Z o.o. </t>
  </si>
  <si>
    <t>Rynek 16, 33-300 Nowy Sącz</t>
  </si>
  <si>
    <t>Gmina Żegocina</t>
  </si>
  <si>
    <t>32-731 Żegocina 50</t>
  </si>
  <si>
    <t>OK-I.531.11.99.2020</t>
  </si>
  <si>
    <t>OK-I.531.11.105.2020</t>
  </si>
  <si>
    <t>Stowarzyszenie Rozwoju Wsi Rudno</t>
  </si>
  <si>
    <t>Szkoła Podstawowa w Rudnie</t>
  </si>
  <si>
    <t>Rudno 48, 32-067 Tenczynek</t>
  </si>
  <si>
    <t>OK-I.531.11.106.2020</t>
  </si>
  <si>
    <t>Fundacja Królowej Świętej Jadwigi</t>
  </si>
  <si>
    <t>Niepubliczna Szkoła Podstawowa Fundacji Królowej Świętej Jadwigi w Kętach</t>
  </si>
  <si>
    <t>ul. Żwirki i Wigury 27, 32-650 Kęty</t>
  </si>
  <si>
    <t>Szkoła Podstawowa nr 1 w Pcimiu im. Królowej Jadwigii</t>
  </si>
  <si>
    <t>Gmina Pcim</t>
  </si>
  <si>
    <t>32-432 Pcim 599; województwo małopolskie</t>
  </si>
  <si>
    <t>OK-I.531.11.110.2020</t>
  </si>
  <si>
    <t>powiat nowosądecki</t>
  </si>
  <si>
    <t>ul. daszyńskiego 15, 33-340 sttary Sącz</t>
  </si>
  <si>
    <t>ul. nadbrzeżna 3 33-380 Krynica Zdrój</t>
  </si>
  <si>
    <t>Marcinkowice 1, 33-398 Marcinkowice</t>
  </si>
  <si>
    <t>OK-I.531.11.111.2020</t>
  </si>
  <si>
    <t>OK-I.531.11.4.2020</t>
  </si>
  <si>
    <t>OCENA - wniosek złożony po terminie</t>
  </si>
  <si>
    <t>OCENA - uzupełnienie wniosku złożone po terminie</t>
  </si>
  <si>
    <t>OCENA - brak pakietu</t>
  </si>
  <si>
    <t>OCENA - wniosek złożony na zespół</t>
  </si>
  <si>
    <t>WNIOSEK POPRAWNY</t>
  </si>
  <si>
    <t>OCENA - brak dokumentów, skany lub jpeg dokum. papierowych, brak internetu 30Mb/s, brak punktu dostępowego, brak liczby sztuk sprzętu</t>
  </si>
  <si>
    <t>Liceum Ogólnokształcące Zakonu Pijarów im. ks. Stanisława Konarskiego</t>
  </si>
  <si>
    <t xml:space="preserve">2 laptopy i 1 router - wniosek  m.in. na 2 monitory </t>
  </si>
  <si>
    <t>1 router - wniosek na 2 monitory</t>
  </si>
  <si>
    <t xml:space="preserve">Zgromadzenie Sióstr Św. Augustyna w Polsce </t>
  </si>
  <si>
    <t>OK-I.531.11.16.2020</t>
  </si>
  <si>
    <t>OK-I.531.11.17.2020</t>
  </si>
  <si>
    <t>tak, w wykazie szkół wskazane liceum</t>
  </si>
  <si>
    <t>tak, w wykazie szkół wskazane technikum</t>
  </si>
  <si>
    <t>1 router na 3 monitory</t>
  </si>
  <si>
    <t>1 router na 3 tablice</t>
  </si>
  <si>
    <t>I Liceum Ogólnokształcące im. Marcina Kromera w Gorlicach</t>
  </si>
  <si>
    <t>Technikum Nr 2 w Zespole Szkół Zawodowych im. Kazimierza Pułaskiego w Gorlicach</t>
  </si>
  <si>
    <t>brak pakietu (1 router na 2 monitory)</t>
  </si>
  <si>
    <t>OK-I.531.11.36.2020</t>
  </si>
  <si>
    <t>Szkoła Podstawowa nr 1 im. św. Jana Kantego w Kętach</t>
  </si>
  <si>
    <t>OK-I.531.11.45.2020</t>
  </si>
  <si>
    <t>brak pakietu (2 routery na 3 tablice)</t>
  </si>
  <si>
    <t>Szkoła Podstawowa im. Mariana Kowalskiego w Zespole Szkół Samorządowych w Rzykach</t>
  </si>
  <si>
    <t>OK-I.531.11.46.2020</t>
  </si>
  <si>
    <t>OK-I.531.11.98.2020</t>
  </si>
  <si>
    <t>Gmina Tokarnia</t>
  </si>
  <si>
    <t>OK-I.531.11.117.2020</t>
  </si>
  <si>
    <t>Szkoła Podstawowa w Bogdanówce</t>
  </si>
  <si>
    <t xml:space="preserve">Całkowity koszt zadania </t>
  </si>
  <si>
    <t xml:space="preserve">Kwota wsparcia finansowego </t>
  </si>
  <si>
    <t xml:space="preserve">Szkoła podstawowa - wsparcie w latach 2017-2019 </t>
  </si>
  <si>
    <t>brak pakietu (1 router na 3 monitory)</t>
  </si>
  <si>
    <t>OK-I.531.11.70.2020</t>
  </si>
  <si>
    <t>OK-I.531.11.71.2020</t>
  </si>
  <si>
    <t>Zespół Szkolno-Przedszkolny w Czubrowicach Szkoła Podstawowa w Czubrowicach</t>
  </si>
  <si>
    <t>OK-I.531.11.75.2020</t>
  </si>
  <si>
    <t>tak - z wykazu szkół widać, że na szkoły</t>
  </si>
  <si>
    <t>OK-I.531.11.77.2020</t>
  </si>
  <si>
    <t>Katolickie Liceum Ogólnokształcące im. Jana Pawła II w Skawinie</t>
  </si>
  <si>
    <t>OK-I.531.11.81.2020</t>
  </si>
  <si>
    <t>OK-I.531.11.83.2020</t>
  </si>
  <si>
    <t>OK-I.531.11.86.2020</t>
  </si>
  <si>
    <t xml:space="preserve">Branżowa Szkoła I Stopnia w Krościenku nad Dunajcem w Zespole Szkół Zawodowych i Placówek w Krościenku nad Dunajcem </t>
  </si>
  <si>
    <t xml:space="preserve">Technikum im.prof. Wł. Szafera w Krościenku nad Dunajcem w Zespole Szkół Zawodowych i Placówek w Krościenku nad Dunajcem </t>
  </si>
  <si>
    <t>brak pakietu (2 routery na 3 monitory)</t>
  </si>
  <si>
    <t>OK-I.531.11.91.2020</t>
  </si>
  <si>
    <t>OK-I.531.11.93.2020</t>
  </si>
  <si>
    <t xml:space="preserve">Małopolski Ośrodek Montessori Spółka z o.o. </t>
  </si>
  <si>
    <t>OK-I.531.11.94.2020</t>
  </si>
  <si>
    <t>OK-I.531.11.97.2020</t>
  </si>
  <si>
    <t>Szkoła Podstawowa im. 1 Pułku Strzelców Podhalańskich w Białce Tatrzańskiej</t>
  </si>
  <si>
    <t>Zespół Szkół im. Św. Jadwigi Królowej w Żegocinie Liceum Ogólnokształcące w Żegocinie</t>
  </si>
  <si>
    <t>OK-I.531.11.72.2020</t>
  </si>
  <si>
    <t>OK-I.531.11.107.2020</t>
  </si>
  <si>
    <t>Technikum w Zespole Szkół Ponadpodstawowych im.Jana Pawła II w Krynicy Zdroju</t>
  </si>
  <si>
    <t>Kwota wkładu własnego</t>
  </si>
  <si>
    <t>Bogdanówka 100, 32-437 Skomielna Czarna</t>
  </si>
  <si>
    <t>OK-I.531.11.62.2020</t>
  </si>
  <si>
    <t>Edukacja sp. z o.o.</t>
  </si>
  <si>
    <t>brak - informacja z wniosku</t>
  </si>
  <si>
    <t>niewypełnione pole we wniosku</t>
  </si>
  <si>
    <t>brak tego punktu we wniosku</t>
  </si>
  <si>
    <t>1 inny [projekt</t>
  </si>
  <si>
    <t>szkoła nie brala udziału we wskazanych projektach</t>
  </si>
  <si>
    <t>nie  dotyczy</t>
  </si>
  <si>
    <t>3 K 3 inny projekt</t>
  </si>
  <si>
    <t>3 w 3 inny projekt</t>
  </si>
  <si>
    <t>I Liceum Ogólnokształcące im. Tadeusza Kościuszki w Dąbrowie Tarnowskiej</t>
  </si>
  <si>
    <t>brak informacji</t>
  </si>
  <si>
    <t>tak, szkoła podstawowa</t>
  </si>
  <si>
    <t>tak, liceum</t>
  </si>
  <si>
    <t>Powiatowy Zespół Nr 2 Szkół Ogólnokształcących Mistrzostwa Sportowego i Technicznych im. I. Łukasiewicza w Oświęcimiu (technikum)</t>
  </si>
  <si>
    <t>tak, technikum</t>
  </si>
  <si>
    <t>Powiatowe Centrum Kształcenia Technicznego i Branżowego w Oświęcimiu (technikum)</t>
  </si>
  <si>
    <t>Powiatowy Zespół Nr 4 Szkół Ekonomiczno-Gastronomicznych im. Komisji Edukacji Narodowej  w Oświęcimiu (technikum)</t>
  </si>
  <si>
    <t xml:space="preserve">tak, technikum </t>
  </si>
  <si>
    <t>Powiatowy Zespół Nr 9 Szkół  im.M. Dąbrowskiej w Kętach (liceum)</t>
  </si>
  <si>
    <t>Powiatowy Zespół Nr 10 Szkół Mechaniczno-Elektrycznych im. M. Kopernika w Kętach (technikum)</t>
  </si>
  <si>
    <t>Zespół Szkół w Przegini (szkoła podstawowa)</t>
  </si>
  <si>
    <t xml:space="preserve">Zespół Szkół im. Krzysztofa Kamila Baczyńskiego w Dąbrowie Tarnowskiej (technikum) </t>
  </si>
  <si>
    <t>Zespół Szkół im. Władysława Stanisława Reymonta w Brniu (technikum)</t>
  </si>
  <si>
    <t xml:space="preserve">Powiatowe Centrum Edukacji i Kompetencji Zawodowych w Szczucinie (technikum) </t>
  </si>
  <si>
    <t>Zespół Szkolno-Przedszkolny                   z Oddziałami Integracyjnymi                   w Przegini Duchownej (szkoła podstawoa)</t>
  </si>
  <si>
    <t>Centrum Kształcenia Zawodowego i Ustawicznego w Niepołomicach (szkoła branżowa I stopnia)</t>
  </si>
  <si>
    <t>tak, szkoła branżowa I stopnia</t>
  </si>
  <si>
    <t>Zespół Szkół Ogólnokształcących nr 2 (liceum)</t>
  </si>
  <si>
    <t>Zespół Szkól im. Prof. J.Tischnera w Starym Sączu (technikum)</t>
  </si>
  <si>
    <t>Zespół Szkół im. W. Orkana w Marcinkowicach (technikum)</t>
  </si>
  <si>
    <t>OK-I.0531.11.121.2020</t>
  </si>
  <si>
    <t>OK-I.531.11.121.2020</t>
  </si>
  <si>
    <t>SZKOŁA PODSTAWOWA IM. OJCA ŚWIĘTEGO JANA PAWŁA II W JEZIORZANACH</t>
  </si>
  <si>
    <t>GMINA LISZKI</t>
  </si>
  <si>
    <t>JEZIORZANY 1, 32-060 LISZKI, WOJ. MAŁOPOLSKIE</t>
  </si>
  <si>
    <t>SZKOŁA PODSTAWOWA IM. KRÓLA JANA III SOBIESKIEGO W RĄCZNEJ</t>
  </si>
  <si>
    <t>RĄCZNA 1, 32-060 LISZKI, WOJ. MAŁOPOLSKIE</t>
  </si>
  <si>
    <t>tak częsciowo</t>
  </si>
  <si>
    <t>Zał. 1 Wykaz szkół zakwalifikowanych do objęcia wsparciem finansowym ze wskazaniem wnioskowanych kwot wsparcia finansowego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</si>
</sst>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zł&quot;;\-#,##0.00\ &quot;zł&quot;"/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&quot; zł&quot;"/>
    <numFmt numFmtId="167" formatCode="[$-415]General"/>
    <numFmt numFmtId="168" formatCode="#,##0.00&quot; &quot;[$zł-415];[Red]&quot;-&quot;#,##0.00&quot; &quot;[$zł-415]"/>
  </numFmts>
  <fonts count="1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6" fillId="0" borderId="0"/>
    <xf numFmtId="0" fontId="7" fillId="0" borderId="0"/>
    <xf numFmtId="167" fontId="4" fillId="0" borderId="0"/>
    <xf numFmtId="0" fontId="8" fillId="0" borderId="0">
      <alignment horizontal="center"/>
    </xf>
    <xf numFmtId="0" fontId="8" fillId="0" borderId="0">
      <alignment horizontal="center" textRotation="90"/>
    </xf>
    <xf numFmtId="167" fontId="9" fillId="0" borderId="0"/>
    <xf numFmtId="0" fontId="10" fillId="0" borderId="0"/>
    <xf numFmtId="168" fontId="10" fillId="0" borderId="0"/>
    <xf numFmtId="0" fontId="6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6">
    <xf numFmtId="0" fontId="0" fillId="0" borderId="0" xfId="0"/>
    <xf numFmtId="4" fontId="3" fillId="4" borderId="6" xfId="1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3" fillId="4" borderId="8" xfId="1" applyNumberFormat="1" applyFont="1" applyFill="1" applyBorder="1" applyAlignment="1" applyProtection="1">
      <alignment horizontal="center" vertical="center" wrapText="1"/>
    </xf>
    <xf numFmtId="4" fontId="15" fillId="4" borderId="6" xfId="1" applyNumberFormat="1" applyFont="1" applyFill="1" applyBorder="1" applyAlignment="1" applyProtection="1">
      <alignment horizontal="center" vertical="center" wrapText="1"/>
    </xf>
    <xf numFmtId="4" fontId="15" fillId="4" borderId="14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3" xfId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15" fillId="4" borderId="6" xfId="1" applyNumberFormat="1" applyFont="1" applyFill="1" applyBorder="1" applyAlignment="1" applyProtection="1">
      <alignment horizontal="left" vertical="center" wrapText="1"/>
    </xf>
    <xf numFmtId="165" fontId="1" fillId="0" borderId="6" xfId="0" applyNumberFormat="1" applyFont="1" applyFill="1" applyBorder="1" applyAlignment="1">
      <alignment horizontal="center" vertical="top"/>
    </xf>
    <xf numFmtId="165" fontId="1" fillId="0" borderId="6" xfId="0" applyNumberFormat="1" applyFont="1" applyFill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11" fillId="5" borderId="6" xfId="0" applyFont="1" applyFill="1" applyBorder="1" applyAlignment="1">
      <alignment horizontal="center" vertical="top" wrapText="1"/>
    </xf>
    <xf numFmtId="0" fontId="11" fillId="6" borderId="6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vertical="top" wrapText="1"/>
    </xf>
    <xf numFmtId="0" fontId="11" fillId="4" borderId="6" xfId="0" applyFont="1" applyFill="1" applyBorder="1" applyAlignment="1">
      <alignment horizontal="center"/>
    </xf>
    <xf numFmtId="0" fontId="17" fillId="4" borderId="6" xfId="0" applyFont="1" applyFill="1" applyBorder="1" applyAlignment="1">
      <alignment vertical="top" wrapText="1"/>
    </xf>
    <xf numFmtId="0" fontId="11" fillId="4" borderId="6" xfId="0" applyFont="1" applyFill="1" applyBorder="1"/>
    <xf numFmtId="0" fontId="11" fillId="3" borderId="6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top" wrapText="1"/>
    </xf>
    <xf numFmtId="0" fontId="11" fillId="7" borderId="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1" fillId="0" borderId="0" xfId="0" applyFont="1" applyBorder="1" applyAlignment="1">
      <alignment horizontal="right" vertical="top"/>
    </xf>
    <xf numFmtId="0" fontId="11" fillId="4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/>
    </xf>
    <xf numFmtId="165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vertical="top" wrapText="1"/>
    </xf>
    <xf numFmtId="164" fontId="3" fillId="0" borderId="6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vertical="top" wrapText="1"/>
    </xf>
    <xf numFmtId="164" fontId="3" fillId="0" borderId="6" xfId="0" applyNumberFormat="1" applyFont="1" applyFill="1" applyBorder="1" applyAlignment="1">
      <alignment horizontal="right" vertical="top" wrapText="1"/>
    </xf>
    <xf numFmtId="0" fontId="3" fillId="0" borderId="6" xfId="2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 wrapText="1"/>
    </xf>
    <xf numFmtId="166" fontId="3" fillId="0" borderId="6" xfId="2" applyNumberFormat="1" applyFont="1" applyFill="1" applyBorder="1" applyAlignment="1">
      <alignment horizontal="left" vertical="top" wrapText="1"/>
    </xf>
    <xf numFmtId="165" fontId="3" fillId="0" borderId="6" xfId="2" applyNumberFormat="1" applyFont="1" applyFill="1" applyBorder="1" applyAlignment="1">
      <alignment horizontal="left" vertical="top"/>
    </xf>
    <xf numFmtId="165" fontId="3" fillId="0" borderId="6" xfId="2" applyNumberFormat="1" applyFont="1" applyFill="1" applyBorder="1" applyAlignment="1">
      <alignment horizontal="center" vertical="top"/>
    </xf>
    <xf numFmtId="164" fontId="15" fillId="0" borderId="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Fill="1" applyBorder="1" applyAlignment="1">
      <alignment vertical="top" wrapText="1"/>
    </xf>
    <xf numFmtId="165" fontId="3" fillId="0" borderId="7" xfId="0" applyNumberFormat="1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vertical="top"/>
    </xf>
    <xf numFmtId="165" fontId="3" fillId="0" borderId="7" xfId="0" applyNumberFormat="1" applyFont="1" applyFill="1" applyBorder="1" applyAlignment="1">
      <alignment horizontal="center" vertical="top"/>
    </xf>
    <xf numFmtId="166" fontId="3" fillId="0" borderId="6" xfId="0" applyNumberFormat="1" applyFont="1" applyFill="1" applyBorder="1" applyAlignment="1">
      <alignment vertical="top" wrapText="1"/>
    </xf>
    <xf numFmtId="166" fontId="3" fillId="0" borderId="6" xfId="0" applyNumberFormat="1" applyFont="1" applyFill="1" applyBorder="1" applyAlignment="1">
      <alignment horizontal="right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164" fontId="3" fillId="0" borderId="6" xfId="0" applyNumberFormat="1" applyFont="1" applyFill="1" applyBorder="1" applyAlignment="1">
      <alignment horizontal="right" vertical="top"/>
    </xf>
    <xf numFmtId="165" fontId="3" fillId="0" borderId="6" xfId="0" applyNumberFormat="1" applyFont="1" applyFill="1" applyBorder="1" applyAlignment="1">
      <alignment horizontal="right" vertical="top"/>
    </xf>
    <xf numFmtId="10" fontId="3" fillId="0" borderId="6" xfId="0" applyNumberFormat="1" applyFont="1" applyFill="1" applyBorder="1" applyAlignment="1">
      <alignment vertical="top"/>
    </xf>
    <xf numFmtId="165" fontId="18" fillId="0" borderId="9" xfId="13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 applyProtection="1">
      <alignment vertical="top" wrapText="1"/>
      <protection locked="0"/>
    </xf>
    <xf numFmtId="0" fontId="3" fillId="0" borderId="6" xfId="2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7" fontId="3" fillId="0" borderId="11" xfId="5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8" xfId="2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7" fontId="3" fillId="0" borderId="6" xfId="12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11" fillId="0" borderId="6" xfId="0" applyFont="1" applyFill="1" applyBorder="1" applyAlignment="1">
      <alignment horizontal="right" vertical="top"/>
    </xf>
    <xf numFmtId="0" fontId="11" fillId="0" borderId="6" xfId="0" applyFont="1" applyBorder="1" applyAlignment="1">
      <alignment horizontal="center" vertical="center"/>
    </xf>
    <xf numFmtId="0" fontId="13" fillId="0" borderId="9" xfId="1" applyNumberFormat="1" applyFont="1" applyFill="1" applyBorder="1" applyAlignment="1" applyProtection="1">
      <alignment horizontal="center" vertical="center" wrapText="1"/>
    </xf>
    <xf numFmtId="0" fontId="13" fillId="0" borderId="9" xfId="11" applyFont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3" fillId="0" borderId="8" xfId="1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" fillId="0" borderId="9" xfId="11" applyFont="1" applyBorder="1" applyAlignment="1" applyProtection="1">
      <alignment horizontal="center" vertical="center" wrapText="1"/>
    </xf>
    <xf numFmtId="0" fontId="3" fillId="0" borderId="6" xfId="11" applyFont="1" applyBorder="1" applyAlignment="1" applyProtection="1">
      <alignment horizontal="center" vertical="center" wrapText="1"/>
    </xf>
    <xf numFmtId="0" fontId="3" fillId="0" borderId="8" xfId="11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6" xfId="11" applyFont="1" applyBorder="1" applyAlignment="1" applyProtection="1">
      <alignment horizontal="center" vertical="center" wrapText="1"/>
    </xf>
    <xf numFmtId="0" fontId="13" fillId="0" borderId="8" xfId="11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3" fillId="4" borderId="3" xfId="1" applyNumberFormat="1" applyFont="1" applyFill="1" applyBorder="1" applyAlignment="1" applyProtection="1">
      <alignment horizontal="center" vertical="center" wrapText="1"/>
    </xf>
    <xf numFmtId="4" fontId="3" fillId="4" borderId="13" xfId="1" applyNumberFormat="1" applyFont="1" applyFill="1" applyBorder="1" applyAlignment="1" applyProtection="1">
      <alignment horizontal="center" vertical="center" wrapText="1"/>
    </xf>
    <xf numFmtId="0" fontId="1" fillId="4" borderId="2" xfId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49" fontId="1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7" fillId="0" borderId="15" xfId="0" applyFont="1" applyBorder="1" applyAlignment="1"/>
    <xf numFmtId="0" fontId="0" fillId="0" borderId="15" xfId="0" applyBorder="1" applyAlignment="1"/>
  </cellXfs>
  <cellStyles count="14">
    <cellStyle name="Dziesiętny" xfId="12" builtinId="3"/>
    <cellStyle name="Excel Built-in Normal" xfId="5" xr:uid="{00000000-0005-0000-0000-000001000000}"/>
    <cellStyle name="Heading" xfId="6" xr:uid="{00000000-0005-0000-0000-000002000000}"/>
    <cellStyle name="Heading1" xfId="7" xr:uid="{00000000-0005-0000-0000-000003000000}"/>
    <cellStyle name="Hiperłącze" xfId="13" builtinId="8"/>
    <cellStyle name="Normalny" xfId="0" builtinId="0"/>
    <cellStyle name="Normalny 2" xfId="1" xr:uid="{00000000-0005-0000-0000-000006000000}"/>
    <cellStyle name="Normalny 2 2" xfId="8" xr:uid="{00000000-0005-0000-0000-000007000000}"/>
    <cellStyle name="Normalny 2 3" xfId="11" xr:uid="{00000000-0005-0000-0000-000008000000}"/>
    <cellStyle name="Normalny 3" xfId="2" xr:uid="{00000000-0005-0000-0000-000009000000}"/>
    <cellStyle name="Normalny 4" xfId="4" xr:uid="{00000000-0005-0000-0000-00000A000000}"/>
    <cellStyle name="Result" xfId="9" xr:uid="{00000000-0005-0000-0000-00000B000000}"/>
    <cellStyle name="Result2" xfId="10" xr:uid="{00000000-0005-0000-0000-00000C000000}"/>
    <cellStyle name="Tekst objaśnienia 2" xfId="3" xr:uid="{00000000-0005-0000-0000-00000D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8"/>
  <sheetViews>
    <sheetView tabSelected="1" topLeftCell="A31" zoomScale="80" zoomScaleNormal="80" workbookViewId="0">
      <selection activeCell="AF88" sqref="AF88"/>
    </sheetView>
  </sheetViews>
  <sheetFormatPr defaultRowHeight="14.25"/>
  <cols>
    <col min="1" max="1" width="4.7109375" style="7" customWidth="1"/>
    <col min="2" max="2" width="34.85546875" style="16" customWidth="1"/>
    <col min="3" max="3" width="14.7109375" style="18" customWidth="1"/>
    <col min="4" max="4" width="28.7109375" style="16" customWidth="1"/>
    <col min="5" max="5" width="15" style="8" customWidth="1"/>
    <col min="6" max="6" width="15" style="7" hidden="1" customWidth="1"/>
    <col min="7" max="7" width="13.5703125" style="7" hidden="1" customWidth="1"/>
    <col min="8" max="8" width="12.5703125" style="7" hidden="1" customWidth="1"/>
    <col min="9" max="9" width="13.42578125" style="7" hidden="1" customWidth="1"/>
    <col min="10" max="10" width="11.5703125" style="7" hidden="1" customWidth="1"/>
    <col min="11" max="11" width="11.5703125" style="18" hidden="1" customWidth="1"/>
    <col min="12" max="12" width="28.42578125" style="19" hidden="1" customWidth="1"/>
    <col min="13" max="13" width="28.42578125" style="9" hidden="1" customWidth="1"/>
    <col min="14" max="16" width="9.140625" style="7" customWidth="1"/>
    <col min="17" max="17" width="20.42578125" style="18" hidden="1" customWidth="1"/>
    <col min="18" max="18" width="13.28515625" style="8" hidden="1" customWidth="1"/>
    <col min="19" max="19" width="13" style="19" hidden="1" customWidth="1"/>
    <col min="20" max="20" width="13.42578125" style="19" hidden="1" customWidth="1"/>
    <col min="21" max="21" width="25.28515625" style="16" hidden="1" customWidth="1"/>
    <col min="22" max="22" width="12.28515625" style="8" hidden="1" customWidth="1"/>
    <col min="23" max="23" width="12.28515625" style="18" hidden="1" customWidth="1"/>
    <col min="24" max="24" width="16.140625" style="19" hidden="1" customWidth="1"/>
    <col min="25" max="25" width="12.85546875" style="15" customWidth="1"/>
    <col min="26" max="26" width="11.140625" style="15" customWidth="1"/>
    <col min="27" max="27" width="11.5703125" style="15" customWidth="1"/>
    <col min="28" max="16384" width="9.140625" style="7"/>
  </cols>
  <sheetData>
    <row r="1" spans="1:32" ht="15.75" thickBot="1">
      <c r="A1" s="124" t="s">
        <v>519</v>
      </c>
      <c r="B1" s="125"/>
      <c r="C1" s="125"/>
      <c r="D1" s="125"/>
      <c r="E1" s="125"/>
      <c r="F1" s="125"/>
      <c r="G1" s="125"/>
      <c r="H1" s="125"/>
      <c r="I1" s="122"/>
      <c r="J1" s="123"/>
      <c r="K1" s="123"/>
      <c r="L1" s="123"/>
      <c r="M1" s="123"/>
      <c r="N1" s="123"/>
      <c r="O1" s="123"/>
      <c r="P1" s="123"/>
      <c r="Q1" s="123"/>
    </row>
    <row r="2" spans="1:32" ht="84" customHeight="1">
      <c r="A2" s="10" t="s">
        <v>0</v>
      </c>
      <c r="B2" s="2" t="s">
        <v>1</v>
      </c>
      <c r="C2" s="2" t="s">
        <v>15</v>
      </c>
      <c r="D2" s="2" t="s">
        <v>2</v>
      </c>
      <c r="E2" s="2" t="s">
        <v>9</v>
      </c>
      <c r="F2" s="2" t="s">
        <v>3</v>
      </c>
      <c r="G2" s="2" t="s">
        <v>4</v>
      </c>
      <c r="H2" s="2" t="s">
        <v>8</v>
      </c>
      <c r="I2" s="2" t="s">
        <v>5</v>
      </c>
      <c r="J2" s="2" t="s">
        <v>6</v>
      </c>
      <c r="K2" s="11" t="s">
        <v>7</v>
      </c>
      <c r="L2" s="118" t="s">
        <v>14</v>
      </c>
      <c r="M2" s="120" t="s">
        <v>16</v>
      </c>
      <c r="N2" s="116" t="s">
        <v>13</v>
      </c>
      <c r="O2" s="116"/>
      <c r="P2" s="117"/>
      <c r="Q2" s="1" t="s">
        <v>33</v>
      </c>
      <c r="R2" s="5" t="s">
        <v>422</v>
      </c>
      <c r="S2" s="5" t="s">
        <v>423</v>
      </c>
      <c r="T2" s="5" t="s">
        <v>425</v>
      </c>
      <c r="U2" s="5" t="s">
        <v>427</v>
      </c>
      <c r="V2" s="5" t="s">
        <v>424</v>
      </c>
      <c r="W2" s="5" t="s">
        <v>426</v>
      </c>
      <c r="X2" s="6" t="s">
        <v>453</v>
      </c>
      <c r="Y2" s="33" t="s">
        <v>451</v>
      </c>
      <c r="Z2" s="33" t="s">
        <v>452</v>
      </c>
      <c r="AA2" s="33" t="s">
        <v>478</v>
      </c>
    </row>
    <row r="3" spans="1:32" ht="102.75" customHeight="1">
      <c r="A3" s="12"/>
      <c r="B3" s="17"/>
      <c r="C3" s="36"/>
      <c r="D3" s="17"/>
      <c r="E3" s="3"/>
      <c r="F3" s="3"/>
      <c r="G3" s="3"/>
      <c r="H3" s="3"/>
      <c r="I3" s="3"/>
      <c r="J3" s="3"/>
      <c r="K3" s="13"/>
      <c r="L3" s="119"/>
      <c r="M3" s="121"/>
      <c r="N3" s="1" t="s">
        <v>10</v>
      </c>
      <c r="O3" s="1" t="s">
        <v>11</v>
      </c>
      <c r="P3" s="4" t="s">
        <v>12</v>
      </c>
      <c r="Q3" s="1"/>
      <c r="R3" s="5"/>
      <c r="S3" s="5"/>
      <c r="T3" s="5"/>
      <c r="U3" s="20"/>
      <c r="V3" s="5"/>
      <c r="W3" s="32"/>
      <c r="X3" s="46"/>
      <c r="Y3" s="34"/>
      <c r="Z3" s="34"/>
      <c r="AA3" s="34"/>
    </row>
    <row r="4" spans="1:32" ht="51">
      <c r="A4" s="14">
        <v>1</v>
      </c>
      <c r="B4" s="61" t="s">
        <v>442</v>
      </c>
      <c r="C4" s="48">
        <v>69407</v>
      </c>
      <c r="D4" s="61" t="s">
        <v>17</v>
      </c>
      <c r="E4" s="86" t="s">
        <v>18</v>
      </c>
      <c r="F4" s="50">
        <v>17500</v>
      </c>
      <c r="G4" s="50">
        <v>14000</v>
      </c>
      <c r="H4" s="50">
        <v>3500</v>
      </c>
      <c r="I4" s="51">
        <v>0.8</v>
      </c>
      <c r="J4" s="51">
        <v>0.2</v>
      </c>
      <c r="K4" s="51" t="s">
        <v>19</v>
      </c>
      <c r="L4" s="52" t="s">
        <v>20</v>
      </c>
      <c r="M4" s="53">
        <v>2</v>
      </c>
      <c r="N4" s="94">
        <v>801</v>
      </c>
      <c r="O4" s="94">
        <v>80101</v>
      </c>
      <c r="P4" s="99">
        <v>2030</v>
      </c>
      <c r="Q4" s="29" t="s">
        <v>204</v>
      </c>
      <c r="R4" s="23"/>
      <c r="S4" s="27"/>
      <c r="T4" s="27"/>
      <c r="U4" s="24"/>
      <c r="V4" s="23"/>
      <c r="W4" s="29" t="s">
        <v>246</v>
      </c>
      <c r="X4" s="21" t="s">
        <v>19</v>
      </c>
      <c r="Y4" s="93">
        <v>17500</v>
      </c>
      <c r="Z4" s="93">
        <v>14000</v>
      </c>
      <c r="AA4" s="93">
        <v>3500</v>
      </c>
      <c r="AB4" s="15"/>
      <c r="AC4" s="15"/>
      <c r="AD4" s="15"/>
    </row>
    <row r="5" spans="1:32" ht="63.75">
      <c r="A5" s="14">
        <f>A4+1</f>
        <v>2</v>
      </c>
      <c r="B5" s="61" t="s">
        <v>21</v>
      </c>
      <c r="C5" s="48">
        <v>69832</v>
      </c>
      <c r="D5" s="61" t="s">
        <v>17</v>
      </c>
      <c r="E5" s="86" t="s">
        <v>22</v>
      </c>
      <c r="F5" s="50">
        <v>17500</v>
      </c>
      <c r="G5" s="50">
        <v>14000</v>
      </c>
      <c r="H5" s="50">
        <v>3500</v>
      </c>
      <c r="I5" s="51">
        <v>0.8</v>
      </c>
      <c r="J5" s="51">
        <v>0.2</v>
      </c>
      <c r="K5" s="51" t="s">
        <v>19</v>
      </c>
      <c r="L5" s="54" t="s">
        <v>20</v>
      </c>
      <c r="M5" s="55" t="s">
        <v>211</v>
      </c>
      <c r="N5" s="94">
        <v>801</v>
      </c>
      <c r="O5" s="94">
        <v>80101</v>
      </c>
      <c r="P5" s="99">
        <v>2030</v>
      </c>
      <c r="Q5" s="29" t="s">
        <v>204</v>
      </c>
      <c r="R5" s="23"/>
      <c r="S5" s="27"/>
      <c r="T5" s="27"/>
      <c r="U5" s="24"/>
      <c r="V5" s="23"/>
      <c r="W5" s="29" t="s">
        <v>246</v>
      </c>
      <c r="X5" s="21" t="s">
        <v>19</v>
      </c>
      <c r="Y5" s="93">
        <v>17500</v>
      </c>
      <c r="Z5" s="93">
        <v>14000</v>
      </c>
      <c r="AA5" s="93">
        <v>3500</v>
      </c>
      <c r="AC5" s="45"/>
      <c r="AD5" s="45"/>
      <c r="AE5" s="45"/>
      <c r="AF5" s="44"/>
    </row>
    <row r="6" spans="1:32" ht="38.25">
      <c r="A6" s="14">
        <f t="shared" ref="A6:A69" si="0">A5+1</f>
        <v>3</v>
      </c>
      <c r="B6" s="61" t="s">
        <v>28</v>
      </c>
      <c r="C6" s="48">
        <v>72102</v>
      </c>
      <c r="D6" s="61" t="s">
        <v>29</v>
      </c>
      <c r="E6" s="86" t="s">
        <v>30</v>
      </c>
      <c r="F6" s="56">
        <v>17500</v>
      </c>
      <c r="G6" s="56">
        <v>14000</v>
      </c>
      <c r="H6" s="56">
        <v>3500</v>
      </c>
      <c r="I6" s="57">
        <v>0.8</v>
      </c>
      <c r="J6" s="57">
        <v>0.2</v>
      </c>
      <c r="K6" s="51" t="s">
        <v>19</v>
      </c>
      <c r="L6" s="54" t="s">
        <v>25</v>
      </c>
      <c r="M6" s="58" t="s">
        <v>208</v>
      </c>
      <c r="N6" s="94">
        <v>801</v>
      </c>
      <c r="O6" s="94">
        <v>80120</v>
      </c>
      <c r="P6" s="99">
        <v>2820</v>
      </c>
      <c r="Q6" s="27" t="s">
        <v>209</v>
      </c>
      <c r="R6" s="23"/>
      <c r="S6" s="27"/>
      <c r="T6" s="27"/>
      <c r="U6" s="24"/>
      <c r="V6" s="23"/>
      <c r="W6" s="29" t="s">
        <v>246</v>
      </c>
      <c r="X6" s="22" t="s">
        <v>25</v>
      </c>
      <c r="Y6" s="93">
        <v>17500</v>
      </c>
      <c r="Z6" s="93">
        <v>14000</v>
      </c>
      <c r="AA6" s="93">
        <v>3500</v>
      </c>
    </row>
    <row r="7" spans="1:32" ht="38.25">
      <c r="A7" s="14">
        <f t="shared" si="0"/>
        <v>4</v>
      </c>
      <c r="B7" s="61" t="s">
        <v>31</v>
      </c>
      <c r="C7" s="48">
        <v>115192</v>
      </c>
      <c r="D7" s="61" t="s">
        <v>29</v>
      </c>
      <c r="E7" s="86" t="s">
        <v>32</v>
      </c>
      <c r="F7" s="56">
        <v>12000</v>
      </c>
      <c r="G7" s="59">
        <v>9600</v>
      </c>
      <c r="H7" s="59">
        <v>2400</v>
      </c>
      <c r="I7" s="57">
        <v>0.8</v>
      </c>
      <c r="J7" s="57">
        <v>0.2</v>
      </c>
      <c r="K7" s="51" t="s">
        <v>19</v>
      </c>
      <c r="L7" s="54" t="s">
        <v>25</v>
      </c>
      <c r="M7" s="55" t="s">
        <v>205</v>
      </c>
      <c r="N7" s="94">
        <v>801</v>
      </c>
      <c r="O7" s="103">
        <v>80132</v>
      </c>
      <c r="P7" s="99">
        <v>2820</v>
      </c>
      <c r="Q7" s="27" t="s">
        <v>209</v>
      </c>
      <c r="R7" s="23"/>
      <c r="S7" s="27"/>
      <c r="T7" s="27"/>
      <c r="U7" s="24"/>
      <c r="V7" s="23"/>
      <c r="W7" s="29" t="s">
        <v>246</v>
      </c>
      <c r="X7" s="22" t="s">
        <v>25</v>
      </c>
      <c r="Y7" s="93">
        <v>12000</v>
      </c>
      <c r="Z7" s="93">
        <v>9600</v>
      </c>
      <c r="AA7" s="93">
        <v>2400</v>
      </c>
    </row>
    <row r="8" spans="1:32" ht="63.75">
      <c r="A8" s="14">
        <f t="shared" si="0"/>
        <v>5</v>
      </c>
      <c r="B8" s="61" t="s">
        <v>26</v>
      </c>
      <c r="C8" s="48">
        <v>49823</v>
      </c>
      <c r="D8" s="61" t="s">
        <v>23</v>
      </c>
      <c r="E8" s="86" t="s">
        <v>27</v>
      </c>
      <c r="F8" s="56">
        <v>17500</v>
      </c>
      <c r="G8" s="59">
        <v>14000</v>
      </c>
      <c r="H8" s="59">
        <v>3500</v>
      </c>
      <c r="I8" s="57">
        <v>0.8</v>
      </c>
      <c r="J8" s="57">
        <v>0.2</v>
      </c>
      <c r="K8" s="51" t="s">
        <v>24</v>
      </c>
      <c r="L8" s="54" t="s">
        <v>25</v>
      </c>
      <c r="M8" s="55" t="s">
        <v>206</v>
      </c>
      <c r="N8" s="94">
        <v>801</v>
      </c>
      <c r="O8" s="94">
        <v>80120</v>
      </c>
      <c r="P8" s="99">
        <v>2130</v>
      </c>
      <c r="Q8" s="29" t="s">
        <v>207</v>
      </c>
      <c r="R8" s="23"/>
      <c r="S8" s="27"/>
      <c r="T8" s="27"/>
      <c r="U8" s="24"/>
      <c r="V8" s="23"/>
      <c r="W8" s="29" t="s">
        <v>246</v>
      </c>
      <c r="X8" s="22" t="s">
        <v>25</v>
      </c>
      <c r="Y8" s="93">
        <v>17500</v>
      </c>
      <c r="Z8" s="93">
        <v>14000</v>
      </c>
      <c r="AA8" s="93">
        <v>3500</v>
      </c>
    </row>
    <row r="9" spans="1:32" ht="63.75">
      <c r="A9" s="14">
        <f t="shared" si="0"/>
        <v>6</v>
      </c>
      <c r="B9" s="61" t="s">
        <v>34</v>
      </c>
      <c r="C9" s="48">
        <v>81721</v>
      </c>
      <c r="D9" s="61" t="s">
        <v>35</v>
      </c>
      <c r="E9" s="86" t="s">
        <v>36</v>
      </c>
      <c r="F9" s="56">
        <v>17500</v>
      </c>
      <c r="G9" s="56">
        <v>14000</v>
      </c>
      <c r="H9" s="56">
        <v>3500</v>
      </c>
      <c r="I9" s="57">
        <v>0.8</v>
      </c>
      <c r="J9" s="57">
        <v>0.2</v>
      </c>
      <c r="K9" s="51" t="s">
        <v>19</v>
      </c>
      <c r="L9" s="48" t="s">
        <v>25</v>
      </c>
      <c r="M9" s="55" t="s">
        <v>211</v>
      </c>
      <c r="N9" s="94">
        <v>801</v>
      </c>
      <c r="O9" s="94">
        <v>80120</v>
      </c>
      <c r="P9" s="111">
        <v>2830</v>
      </c>
      <c r="Q9" s="29" t="s">
        <v>210</v>
      </c>
      <c r="R9" s="23"/>
      <c r="S9" s="27"/>
      <c r="T9" s="27"/>
      <c r="U9" s="24"/>
      <c r="V9" s="23"/>
      <c r="W9" s="29" t="s">
        <v>246</v>
      </c>
      <c r="X9" s="22" t="s">
        <v>25</v>
      </c>
      <c r="Y9" s="93">
        <v>17500</v>
      </c>
      <c r="Z9" s="93">
        <v>14000</v>
      </c>
      <c r="AA9" s="93">
        <v>3500</v>
      </c>
    </row>
    <row r="10" spans="1:32" ht="38.25">
      <c r="A10" s="14">
        <f t="shared" si="0"/>
        <v>7</v>
      </c>
      <c r="B10" s="61" t="s">
        <v>37</v>
      </c>
      <c r="C10" s="47">
        <v>62311</v>
      </c>
      <c r="D10" s="61" t="s">
        <v>39</v>
      </c>
      <c r="E10" s="61" t="s">
        <v>40</v>
      </c>
      <c r="F10" s="56">
        <v>17500</v>
      </c>
      <c r="G10" s="56">
        <v>14000</v>
      </c>
      <c r="H10" s="56">
        <v>3500</v>
      </c>
      <c r="I10" s="57">
        <v>0.8</v>
      </c>
      <c r="J10" s="57">
        <v>0.2</v>
      </c>
      <c r="K10" s="51" t="s">
        <v>41</v>
      </c>
      <c r="L10" s="52" t="s">
        <v>20</v>
      </c>
      <c r="M10" s="55"/>
      <c r="N10" s="95">
        <v>801</v>
      </c>
      <c r="O10" s="97">
        <v>80101</v>
      </c>
      <c r="P10" s="98">
        <v>2030</v>
      </c>
      <c r="Q10" s="29" t="s">
        <v>511</v>
      </c>
      <c r="R10" s="23"/>
      <c r="S10" s="27"/>
      <c r="T10" s="27"/>
      <c r="U10" s="28"/>
      <c r="V10" s="23"/>
      <c r="W10" s="29" t="s">
        <v>246</v>
      </c>
      <c r="X10" s="21" t="s">
        <v>19</v>
      </c>
      <c r="Y10" s="93">
        <v>17500</v>
      </c>
      <c r="Z10" s="93">
        <v>14000</v>
      </c>
      <c r="AA10" s="93">
        <v>3500</v>
      </c>
    </row>
    <row r="11" spans="1:32" ht="38.25">
      <c r="A11" s="14">
        <f t="shared" si="0"/>
        <v>8</v>
      </c>
      <c r="B11" s="61" t="s">
        <v>38</v>
      </c>
      <c r="C11" s="47">
        <v>48469</v>
      </c>
      <c r="D11" s="61" t="s">
        <v>39</v>
      </c>
      <c r="E11" s="61" t="s">
        <v>42</v>
      </c>
      <c r="F11" s="56">
        <v>17500</v>
      </c>
      <c r="G11" s="56">
        <v>14000</v>
      </c>
      <c r="H11" s="56">
        <v>3500</v>
      </c>
      <c r="I11" s="57">
        <v>0.8</v>
      </c>
      <c r="J11" s="57">
        <v>0.2</v>
      </c>
      <c r="K11" s="51" t="s">
        <v>41</v>
      </c>
      <c r="L11" s="52" t="s">
        <v>20</v>
      </c>
      <c r="M11" s="55"/>
      <c r="N11" s="95">
        <v>801</v>
      </c>
      <c r="O11" s="97">
        <v>80101</v>
      </c>
      <c r="P11" s="98">
        <v>2030</v>
      </c>
      <c r="Q11" s="29" t="s">
        <v>512</v>
      </c>
      <c r="R11" s="23"/>
      <c r="S11" s="27"/>
      <c r="T11" s="27"/>
      <c r="U11" s="28"/>
      <c r="V11" s="23"/>
      <c r="W11" s="29" t="s">
        <v>246</v>
      </c>
      <c r="X11" s="21" t="s">
        <v>19</v>
      </c>
      <c r="Y11" s="93">
        <v>17500</v>
      </c>
      <c r="Z11" s="93">
        <v>14000</v>
      </c>
      <c r="AA11" s="93">
        <v>3500</v>
      </c>
    </row>
    <row r="12" spans="1:32" ht="38.25">
      <c r="A12" s="14">
        <f t="shared" si="0"/>
        <v>9</v>
      </c>
      <c r="B12" s="61" t="s">
        <v>43</v>
      </c>
      <c r="C12" s="60" t="s">
        <v>107</v>
      </c>
      <c r="D12" s="61" t="s">
        <v>45</v>
      </c>
      <c r="E12" s="61" t="s">
        <v>46</v>
      </c>
      <c r="F12" s="50">
        <v>17500</v>
      </c>
      <c r="G12" s="50">
        <v>14000</v>
      </c>
      <c r="H12" s="50">
        <v>3500</v>
      </c>
      <c r="I12" s="51">
        <f>G12/F12</f>
        <v>0.8</v>
      </c>
      <c r="J12" s="51">
        <f>H12/F12</f>
        <v>0.2</v>
      </c>
      <c r="K12" s="51" t="s">
        <v>41</v>
      </c>
      <c r="L12" s="52" t="s">
        <v>20</v>
      </c>
      <c r="M12" s="61" t="s">
        <v>214</v>
      </c>
      <c r="N12" s="95">
        <v>801</v>
      </c>
      <c r="O12" s="97">
        <v>80101</v>
      </c>
      <c r="P12" s="98">
        <v>2030</v>
      </c>
      <c r="Q12" s="29" t="s">
        <v>215</v>
      </c>
      <c r="R12" s="23"/>
      <c r="S12" s="27"/>
      <c r="T12" s="27"/>
      <c r="U12" s="24"/>
      <c r="V12" s="26" t="s">
        <v>440</v>
      </c>
      <c r="W12" s="29" t="s">
        <v>246</v>
      </c>
      <c r="X12" s="21" t="s">
        <v>19</v>
      </c>
      <c r="Y12" s="93">
        <v>17500</v>
      </c>
      <c r="Z12" s="93">
        <v>14000</v>
      </c>
      <c r="AA12" s="93">
        <v>3500</v>
      </c>
    </row>
    <row r="13" spans="1:32" ht="51">
      <c r="A13" s="14">
        <f t="shared" si="0"/>
        <v>10</v>
      </c>
      <c r="B13" s="81" t="s">
        <v>44</v>
      </c>
      <c r="C13" s="47" t="s">
        <v>108</v>
      </c>
      <c r="D13" s="61" t="s">
        <v>45</v>
      </c>
      <c r="E13" s="87" t="s">
        <v>47</v>
      </c>
      <c r="F13" s="50">
        <v>17500</v>
      </c>
      <c r="G13" s="50">
        <v>14000</v>
      </c>
      <c r="H13" s="50">
        <v>3500</v>
      </c>
      <c r="I13" s="51">
        <f t="shared" ref="I13" si="1">G13/F13</f>
        <v>0.8</v>
      </c>
      <c r="J13" s="51">
        <f t="shared" ref="J13" si="2">H13/F13</f>
        <v>0.2</v>
      </c>
      <c r="K13" s="51" t="s">
        <v>41</v>
      </c>
      <c r="L13" s="54" t="s">
        <v>20</v>
      </c>
      <c r="M13" s="61" t="s">
        <v>214</v>
      </c>
      <c r="N13" s="95">
        <v>801</v>
      </c>
      <c r="O13" s="97">
        <v>80101</v>
      </c>
      <c r="P13" s="98">
        <v>2030</v>
      </c>
      <c r="Q13" s="29" t="s">
        <v>215</v>
      </c>
      <c r="R13" s="23"/>
      <c r="S13" s="27"/>
      <c r="T13" s="27"/>
      <c r="U13" s="24"/>
      <c r="V13" s="23"/>
      <c r="W13" s="29" t="s">
        <v>246</v>
      </c>
      <c r="X13" s="21" t="s">
        <v>19</v>
      </c>
      <c r="Y13" s="93">
        <v>17500</v>
      </c>
      <c r="Z13" s="93">
        <v>14000</v>
      </c>
      <c r="AA13" s="93">
        <v>3500</v>
      </c>
    </row>
    <row r="14" spans="1:32" ht="51">
      <c r="A14" s="14">
        <f t="shared" si="0"/>
        <v>11</v>
      </c>
      <c r="B14" s="61" t="s">
        <v>48</v>
      </c>
      <c r="C14" s="47">
        <v>268631</v>
      </c>
      <c r="D14" s="61" t="s">
        <v>49</v>
      </c>
      <c r="E14" s="86" t="s">
        <v>50</v>
      </c>
      <c r="F14" s="50">
        <v>16800</v>
      </c>
      <c r="G14" s="50">
        <v>13440</v>
      </c>
      <c r="H14" s="50">
        <v>3360</v>
      </c>
      <c r="I14" s="51">
        <v>0.8</v>
      </c>
      <c r="J14" s="51">
        <v>0.2</v>
      </c>
      <c r="K14" s="51" t="s">
        <v>19</v>
      </c>
      <c r="L14" s="48" t="s">
        <v>211</v>
      </c>
      <c r="M14" s="55" t="s">
        <v>213</v>
      </c>
      <c r="N14" s="94">
        <v>801</v>
      </c>
      <c r="O14" s="94">
        <v>80101</v>
      </c>
      <c r="P14" s="111">
        <v>2830</v>
      </c>
      <c r="Q14" s="29" t="s">
        <v>216</v>
      </c>
      <c r="R14" s="23"/>
      <c r="S14" s="27"/>
      <c r="T14" s="27"/>
      <c r="U14" s="24"/>
      <c r="V14" s="23"/>
      <c r="W14" s="29" t="s">
        <v>246</v>
      </c>
      <c r="X14" s="21" t="s">
        <v>19</v>
      </c>
      <c r="Y14" s="93">
        <v>16800</v>
      </c>
      <c r="Z14" s="93">
        <v>13440</v>
      </c>
      <c r="AA14" s="93">
        <v>3360</v>
      </c>
    </row>
    <row r="15" spans="1:32" ht="51">
      <c r="A15" s="14">
        <f t="shared" si="0"/>
        <v>12</v>
      </c>
      <c r="B15" s="61" t="s">
        <v>54</v>
      </c>
      <c r="C15" s="47"/>
      <c r="D15" s="61" t="s">
        <v>55</v>
      </c>
      <c r="E15" s="86" t="s">
        <v>56</v>
      </c>
      <c r="F15" s="50">
        <v>17500</v>
      </c>
      <c r="G15" s="50">
        <v>14000</v>
      </c>
      <c r="H15" s="50">
        <v>3500</v>
      </c>
      <c r="I15" s="51">
        <v>0.8</v>
      </c>
      <c r="J15" s="51">
        <v>0.2</v>
      </c>
      <c r="K15" s="51" t="s">
        <v>19</v>
      </c>
      <c r="L15" s="48" t="s">
        <v>211</v>
      </c>
      <c r="M15" s="55" t="s">
        <v>212</v>
      </c>
      <c r="N15" s="95">
        <v>801</v>
      </c>
      <c r="O15" s="97">
        <v>80101</v>
      </c>
      <c r="P15" s="98">
        <v>2030</v>
      </c>
      <c r="Q15" s="27" t="s">
        <v>219</v>
      </c>
      <c r="R15" s="23"/>
      <c r="S15" s="27"/>
      <c r="T15" s="27"/>
      <c r="U15" s="24"/>
      <c r="V15" s="26" t="s">
        <v>440</v>
      </c>
      <c r="W15" s="29" t="s">
        <v>246</v>
      </c>
      <c r="X15" s="39" t="s">
        <v>19</v>
      </c>
      <c r="Y15" s="93">
        <v>17500</v>
      </c>
      <c r="Z15" s="93">
        <v>14000</v>
      </c>
      <c r="AA15" s="93">
        <v>3500</v>
      </c>
    </row>
    <row r="16" spans="1:32" ht="51">
      <c r="A16" s="14">
        <f t="shared" si="0"/>
        <v>13</v>
      </c>
      <c r="B16" s="82" t="s">
        <v>57</v>
      </c>
      <c r="C16" s="47">
        <v>271661</v>
      </c>
      <c r="D16" s="82" t="s">
        <v>58</v>
      </c>
      <c r="E16" s="88" t="s">
        <v>59</v>
      </c>
      <c r="F16" s="62">
        <v>17500</v>
      </c>
      <c r="G16" s="62">
        <v>14000</v>
      </c>
      <c r="H16" s="62">
        <v>3500</v>
      </c>
      <c r="I16" s="63">
        <v>0.8</v>
      </c>
      <c r="J16" s="63">
        <v>0.2</v>
      </c>
      <c r="K16" s="64" t="s">
        <v>19</v>
      </c>
      <c r="L16" s="48" t="s">
        <v>211</v>
      </c>
      <c r="M16" s="55" t="s">
        <v>213</v>
      </c>
      <c r="N16" s="96">
        <v>801</v>
      </c>
      <c r="O16" s="112">
        <v>80101</v>
      </c>
      <c r="P16" s="113">
        <v>2030</v>
      </c>
      <c r="Q16" s="27" t="s">
        <v>220</v>
      </c>
      <c r="R16" s="23"/>
      <c r="S16" s="27"/>
      <c r="T16" s="27"/>
      <c r="U16" s="24"/>
      <c r="V16" s="23"/>
      <c r="W16" s="29" t="s">
        <v>246</v>
      </c>
      <c r="X16" s="21" t="s">
        <v>19</v>
      </c>
      <c r="Y16" s="93">
        <v>17500</v>
      </c>
      <c r="Z16" s="93">
        <v>14000</v>
      </c>
      <c r="AA16" s="93">
        <v>3500</v>
      </c>
    </row>
    <row r="17" spans="1:27" ht="38.25">
      <c r="A17" s="14">
        <f t="shared" si="0"/>
        <v>14</v>
      </c>
      <c r="B17" s="61" t="s">
        <v>52</v>
      </c>
      <c r="C17" s="48">
        <v>71406</v>
      </c>
      <c r="D17" s="61" t="s">
        <v>53</v>
      </c>
      <c r="E17" s="86" t="s">
        <v>60</v>
      </c>
      <c r="F17" s="56">
        <v>17500</v>
      </c>
      <c r="G17" s="59">
        <v>14000</v>
      </c>
      <c r="H17" s="59">
        <v>3500</v>
      </c>
      <c r="I17" s="57">
        <v>0.8</v>
      </c>
      <c r="J17" s="57">
        <v>0.2</v>
      </c>
      <c r="K17" s="51" t="s">
        <v>19</v>
      </c>
      <c r="L17" s="48" t="s">
        <v>211</v>
      </c>
      <c r="M17" s="55" t="s">
        <v>218</v>
      </c>
      <c r="N17" s="94">
        <v>801</v>
      </c>
      <c r="O17" s="94">
        <v>80101</v>
      </c>
      <c r="P17" s="99">
        <v>2030</v>
      </c>
      <c r="Q17" s="27" t="s">
        <v>217</v>
      </c>
      <c r="R17" s="23"/>
      <c r="S17" s="27"/>
      <c r="T17" s="27"/>
      <c r="U17" s="24"/>
      <c r="V17" s="23"/>
      <c r="W17" s="29" t="s">
        <v>246</v>
      </c>
      <c r="X17" s="21" t="s">
        <v>19</v>
      </c>
      <c r="Y17" s="93">
        <v>17500</v>
      </c>
      <c r="Z17" s="93">
        <v>14000</v>
      </c>
      <c r="AA17" s="93">
        <v>3500</v>
      </c>
    </row>
    <row r="18" spans="1:27" ht="63.75">
      <c r="A18" s="14">
        <f t="shared" si="0"/>
        <v>15</v>
      </c>
      <c r="B18" s="61" t="s">
        <v>494</v>
      </c>
      <c r="C18" s="48">
        <v>21832</v>
      </c>
      <c r="D18" s="61" t="s">
        <v>62</v>
      </c>
      <c r="E18" s="86" t="s">
        <v>61</v>
      </c>
      <c r="F18" s="56">
        <v>17500</v>
      </c>
      <c r="G18" s="59">
        <v>14000</v>
      </c>
      <c r="H18" s="59">
        <v>3500</v>
      </c>
      <c r="I18" s="57">
        <f t="shared" ref="I18:I22" si="3">G18/F18</f>
        <v>0.8</v>
      </c>
      <c r="J18" s="57">
        <f t="shared" ref="J18:J22" si="4">H18/F18</f>
        <v>0.2</v>
      </c>
      <c r="K18" s="51" t="s">
        <v>19</v>
      </c>
      <c r="L18" s="48" t="s">
        <v>25</v>
      </c>
      <c r="M18" s="55" t="s">
        <v>224</v>
      </c>
      <c r="N18" s="94">
        <v>801</v>
      </c>
      <c r="O18" s="94">
        <v>80115</v>
      </c>
      <c r="P18" s="99">
        <v>2130</v>
      </c>
      <c r="Q18" s="29" t="s">
        <v>221</v>
      </c>
      <c r="R18" s="23"/>
      <c r="S18" s="27"/>
      <c r="T18" s="25" t="s">
        <v>495</v>
      </c>
      <c r="U18" s="24"/>
      <c r="V18" s="23"/>
      <c r="W18" s="29" t="s">
        <v>246</v>
      </c>
      <c r="X18" s="27" t="s">
        <v>25</v>
      </c>
      <c r="Y18" s="93">
        <v>17500</v>
      </c>
      <c r="Z18" s="93">
        <v>14000</v>
      </c>
      <c r="AA18" s="93">
        <v>3500</v>
      </c>
    </row>
    <row r="19" spans="1:27" ht="63.75">
      <c r="A19" s="14">
        <f t="shared" si="0"/>
        <v>16</v>
      </c>
      <c r="B19" s="61" t="s">
        <v>496</v>
      </c>
      <c r="C19" s="48">
        <v>89095</v>
      </c>
      <c r="D19" s="61" t="s">
        <v>62</v>
      </c>
      <c r="E19" s="86" t="s">
        <v>63</v>
      </c>
      <c r="F19" s="56">
        <v>17500</v>
      </c>
      <c r="G19" s="59">
        <v>14000</v>
      </c>
      <c r="H19" s="59">
        <v>3500</v>
      </c>
      <c r="I19" s="57">
        <f t="shared" si="3"/>
        <v>0.8</v>
      </c>
      <c r="J19" s="57">
        <f t="shared" si="4"/>
        <v>0.2</v>
      </c>
      <c r="K19" s="51" t="s">
        <v>19</v>
      </c>
      <c r="L19" s="48" t="s">
        <v>25</v>
      </c>
      <c r="M19" s="55" t="s">
        <v>213</v>
      </c>
      <c r="N19" s="94">
        <v>801</v>
      </c>
      <c r="O19" s="94">
        <v>80115</v>
      </c>
      <c r="P19" s="99">
        <v>2130</v>
      </c>
      <c r="Q19" s="29" t="s">
        <v>221</v>
      </c>
      <c r="R19" s="23"/>
      <c r="S19" s="27"/>
      <c r="T19" s="25" t="s">
        <v>498</v>
      </c>
      <c r="U19" s="24"/>
      <c r="V19" s="23"/>
      <c r="W19" s="29" t="s">
        <v>246</v>
      </c>
      <c r="X19" s="27" t="s">
        <v>25</v>
      </c>
      <c r="Y19" s="93">
        <v>17500</v>
      </c>
      <c r="Z19" s="93">
        <v>14000</v>
      </c>
      <c r="AA19" s="93">
        <v>3500</v>
      </c>
    </row>
    <row r="20" spans="1:27" ht="51">
      <c r="A20" s="14">
        <f t="shared" si="0"/>
        <v>17</v>
      </c>
      <c r="B20" s="61" t="s">
        <v>497</v>
      </c>
      <c r="C20" s="48">
        <v>21940</v>
      </c>
      <c r="D20" s="61" t="s">
        <v>62</v>
      </c>
      <c r="E20" s="86" t="s">
        <v>64</v>
      </c>
      <c r="F20" s="56">
        <v>17500</v>
      </c>
      <c r="G20" s="56">
        <v>14000</v>
      </c>
      <c r="H20" s="56">
        <v>3500</v>
      </c>
      <c r="I20" s="57">
        <f t="shared" si="3"/>
        <v>0.8</v>
      </c>
      <c r="J20" s="57">
        <f t="shared" si="4"/>
        <v>0.2</v>
      </c>
      <c r="K20" s="51" t="s">
        <v>19</v>
      </c>
      <c r="L20" s="48" t="s">
        <v>25</v>
      </c>
      <c r="M20" s="55" t="s">
        <v>224</v>
      </c>
      <c r="N20" s="94">
        <v>801</v>
      </c>
      <c r="O20" s="94">
        <v>80115</v>
      </c>
      <c r="P20" s="99">
        <v>2130</v>
      </c>
      <c r="Q20" s="29" t="s">
        <v>221</v>
      </c>
      <c r="R20" s="23"/>
      <c r="S20" s="27"/>
      <c r="T20" s="25" t="s">
        <v>495</v>
      </c>
      <c r="U20" s="24"/>
      <c r="V20" s="23"/>
      <c r="W20" s="29" t="s">
        <v>246</v>
      </c>
      <c r="X20" s="27" t="s">
        <v>25</v>
      </c>
      <c r="Y20" s="93">
        <v>17500</v>
      </c>
      <c r="Z20" s="93">
        <v>14000</v>
      </c>
      <c r="AA20" s="93">
        <v>3500</v>
      </c>
    </row>
    <row r="21" spans="1:27" ht="51">
      <c r="A21" s="14">
        <f t="shared" si="0"/>
        <v>18</v>
      </c>
      <c r="B21" s="61" t="s">
        <v>499</v>
      </c>
      <c r="C21" s="48">
        <v>22287</v>
      </c>
      <c r="D21" s="61" t="s">
        <v>62</v>
      </c>
      <c r="E21" s="86" t="s">
        <v>65</v>
      </c>
      <c r="F21" s="56">
        <v>17500</v>
      </c>
      <c r="G21" s="59">
        <v>14000</v>
      </c>
      <c r="H21" s="65">
        <v>3500</v>
      </c>
      <c r="I21" s="57">
        <f t="shared" si="3"/>
        <v>0.8</v>
      </c>
      <c r="J21" s="57">
        <f t="shared" si="4"/>
        <v>0.2</v>
      </c>
      <c r="K21" s="51" t="s">
        <v>19</v>
      </c>
      <c r="L21" s="48" t="s">
        <v>25</v>
      </c>
      <c r="M21" s="55" t="s">
        <v>218</v>
      </c>
      <c r="N21" s="94">
        <v>801</v>
      </c>
      <c r="O21" s="94">
        <v>80120</v>
      </c>
      <c r="P21" s="99">
        <v>2130</v>
      </c>
      <c r="Q21" s="29" t="s">
        <v>221</v>
      </c>
      <c r="R21" s="23"/>
      <c r="S21" s="27"/>
      <c r="T21" s="25" t="s">
        <v>493</v>
      </c>
      <c r="U21" s="24"/>
      <c r="V21" s="23"/>
      <c r="W21" s="29" t="s">
        <v>246</v>
      </c>
      <c r="X21" s="27" t="s">
        <v>25</v>
      </c>
      <c r="Y21" s="93">
        <v>17500</v>
      </c>
      <c r="Z21" s="93">
        <v>14000</v>
      </c>
      <c r="AA21" s="93">
        <v>3500</v>
      </c>
    </row>
    <row r="22" spans="1:27" ht="63.75">
      <c r="A22" s="14">
        <f t="shared" si="0"/>
        <v>19</v>
      </c>
      <c r="B22" s="61" t="s">
        <v>500</v>
      </c>
      <c r="C22" s="48">
        <v>7138</v>
      </c>
      <c r="D22" s="61" t="s">
        <v>62</v>
      </c>
      <c r="E22" s="86" t="s">
        <v>66</v>
      </c>
      <c r="F22" s="56">
        <v>17500</v>
      </c>
      <c r="G22" s="59">
        <v>14000</v>
      </c>
      <c r="H22" s="59">
        <v>3500</v>
      </c>
      <c r="I22" s="57">
        <f t="shared" si="3"/>
        <v>0.8</v>
      </c>
      <c r="J22" s="57">
        <f t="shared" si="4"/>
        <v>0.2</v>
      </c>
      <c r="K22" s="51" t="s">
        <v>19</v>
      </c>
      <c r="L22" s="48" t="s">
        <v>222</v>
      </c>
      <c r="M22" s="55" t="s">
        <v>223</v>
      </c>
      <c r="N22" s="94">
        <v>801</v>
      </c>
      <c r="O22" s="94">
        <v>80115</v>
      </c>
      <c r="P22" s="99">
        <v>2130</v>
      </c>
      <c r="Q22" s="29" t="s">
        <v>221</v>
      </c>
      <c r="R22" s="23"/>
      <c r="S22" s="27"/>
      <c r="T22" s="25" t="s">
        <v>495</v>
      </c>
      <c r="U22" s="24"/>
      <c r="V22" s="23"/>
      <c r="W22" s="29" t="s">
        <v>246</v>
      </c>
      <c r="X22" s="27" t="s">
        <v>25</v>
      </c>
      <c r="Y22" s="93">
        <v>17500</v>
      </c>
      <c r="Z22" s="93">
        <v>14000</v>
      </c>
      <c r="AA22" s="93">
        <v>3500</v>
      </c>
    </row>
    <row r="23" spans="1:27" ht="51">
      <c r="A23" s="14">
        <f t="shared" si="0"/>
        <v>20</v>
      </c>
      <c r="B23" s="61" t="s">
        <v>67</v>
      </c>
      <c r="C23" s="48">
        <v>24954</v>
      </c>
      <c r="D23" s="61" t="s">
        <v>68</v>
      </c>
      <c r="E23" s="86" t="s">
        <v>69</v>
      </c>
      <c r="F23" s="56">
        <v>17500</v>
      </c>
      <c r="G23" s="56">
        <v>14000</v>
      </c>
      <c r="H23" s="56">
        <v>3500</v>
      </c>
      <c r="I23" s="57">
        <f>G23/F23</f>
        <v>0.8</v>
      </c>
      <c r="J23" s="57">
        <f>H23/F23</f>
        <v>0.2</v>
      </c>
      <c r="K23" s="51" t="s">
        <v>19</v>
      </c>
      <c r="L23" s="48" t="s">
        <v>211</v>
      </c>
      <c r="M23" s="55" t="s">
        <v>223</v>
      </c>
      <c r="N23" s="94">
        <v>801</v>
      </c>
      <c r="O23" s="94">
        <v>80101</v>
      </c>
      <c r="P23" s="111">
        <v>2830</v>
      </c>
      <c r="Q23" s="29" t="s">
        <v>228</v>
      </c>
      <c r="R23" s="23"/>
      <c r="S23" s="27"/>
      <c r="T23" s="27"/>
      <c r="U23" s="24"/>
      <c r="V23" s="23"/>
      <c r="W23" s="29" t="s">
        <v>246</v>
      </c>
      <c r="X23" s="21" t="s">
        <v>19</v>
      </c>
      <c r="Y23" s="93">
        <v>17500</v>
      </c>
      <c r="Z23" s="93">
        <v>14000</v>
      </c>
      <c r="AA23" s="93">
        <v>3500</v>
      </c>
    </row>
    <row r="24" spans="1:27" ht="38.25">
      <c r="A24" s="14">
        <f t="shared" si="0"/>
        <v>21</v>
      </c>
      <c r="B24" s="61" t="s">
        <v>70</v>
      </c>
      <c r="C24" s="48">
        <v>24956</v>
      </c>
      <c r="D24" s="61" t="s">
        <v>68</v>
      </c>
      <c r="E24" s="86" t="s">
        <v>71</v>
      </c>
      <c r="F24" s="56">
        <v>17500</v>
      </c>
      <c r="G24" s="59">
        <v>14000</v>
      </c>
      <c r="H24" s="59">
        <v>3500</v>
      </c>
      <c r="I24" s="57">
        <f t="shared" ref="I24" si="5">G24/F24</f>
        <v>0.8</v>
      </c>
      <c r="J24" s="57">
        <f t="shared" ref="J24" si="6">H24/F24</f>
        <v>0.2</v>
      </c>
      <c r="K24" s="51" t="s">
        <v>19</v>
      </c>
      <c r="L24" s="48" t="s">
        <v>211</v>
      </c>
      <c r="M24" s="55" t="s">
        <v>225</v>
      </c>
      <c r="N24" s="94">
        <v>801</v>
      </c>
      <c r="O24" s="94">
        <v>80101</v>
      </c>
      <c r="P24" s="111">
        <v>2830</v>
      </c>
      <c r="Q24" s="29" t="s">
        <v>228</v>
      </c>
      <c r="R24" s="23"/>
      <c r="S24" s="27"/>
      <c r="T24" s="27"/>
      <c r="U24" s="24"/>
      <c r="V24" s="26" t="s">
        <v>440</v>
      </c>
      <c r="W24" s="29" t="s">
        <v>246</v>
      </c>
      <c r="X24" s="21" t="s">
        <v>19</v>
      </c>
      <c r="Y24" s="93">
        <v>17500</v>
      </c>
      <c r="Z24" s="93">
        <v>14000</v>
      </c>
      <c r="AA24" s="93">
        <v>3500</v>
      </c>
    </row>
    <row r="25" spans="1:27" ht="51">
      <c r="A25" s="14">
        <f t="shared" si="0"/>
        <v>22</v>
      </c>
      <c r="B25" s="61" t="s">
        <v>92</v>
      </c>
      <c r="C25" s="47">
        <v>68023</v>
      </c>
      <c r="D25" s="61" t="s">
        <v>72</v>
      </c>
      <c r="E25" s="61" t="s">
        <v>73</v>
      </c>
      <c r="F25" s="56">
        <v>17500</v>
      </c>
      <c r="G25" s="59">
        <v>14000</v>
      </c>
      <c r="H25" s="59">
        <v>3500</v>
      </c>
      <c r="I25" s="57">
        <f t="shared" ref="I25" si="7">G25/F25</f>
        <v>0.8</v>
      </c>
      <c r="J25" s="57">
        <f t="shared" ref="J25" si="8">H25/F25</f>
        <v>0.2</v>
      </c>
      <c r="K25" s="47" t="s">
        <v>19</v>
      </c>
      <c r="L25" s="48" t="s">
        <v>25</v>
      </c>
      <c r="M25" s="55" t="s">
        <v>226</v>
      </c>
      <c r="N25" s="94">
        <v>801</v>
      </c>
      <c r="O25" s="94">
        <v>80120</v>
      </c>
      <c r="P25" s="99">
        <v>2820</v>
      </c>
      <c r="Q25" s="30" t="s">
        <v>227</v>
      </c>
      <c r="R25" s="23"/>
      <c r="S25" s="27"/>
      <c r="T25" s="27"/>
      <c r="U25" s="28"/>
      <c r="V25" s="23"/>
      <c r="W25" s="29" t="s">
        <v>246</v>
      </c>
      <c r="X25" s="27"/>
      <c r="Y25" s="93">
        <v>17500</v>
      </c>
      <c r="Z25" s="93">
        <v>14000</v>
      </c>
      <c r="AA25" s="93">
        <v>3500</v>
      </c>
    </row>
    <row r="26" spans="1:27" ht="51">
      <c r="A26" s="14">
        <f t="shared" si="0"/>
        <v>23</v>
      </c>
      <c r="B26" s="61" t="s">
        <v>79</v>
      </c>
      <c r="C26" s="48">
        <v>29514</v>
      </c>
      <c r="D26" s="61" t="s">
        <v>80</v>
      </c>
      <c r="E26" s="86" t="s">
        <v>81</v>
      </c>
      <c r="F26" s="56">
        <f>G26+H26</f>
        <v>17500</v>
      </c>
      <c r="G26" s="56">
        <v>14000</v>
      </c>
      <c r="H26" s="56">
        <v>3500</v>
      </c>
      <c r="I26" s="57">
        <f>G26/F26</f>
        <v>0.8</v>
      </c>
      <c r="J26" s="57">
        <f>H26/F26</f>
        <v>0.2</v>
      </c>
      <c r="K26" s="51" t="s">
        <v>19</v>
      </c>
      <c r="L26" s="52" t="s">
        <v>19</v>
      </c>
      <c r="M26" s="55" t="s">
        <v>483</v>
      </c>
      <c r="N26" s="95">
        <v>801</v>
      </c>
      <c r="O26" s="97">
        <v>80101</v>
      </c>
      <c r="P26" s="98">
        <v>2030</v>
      </c>
      <c r="Q26" s="29" t="s">
        <v>443</v>
      </c>
      <c r="R26" s="23"/>
      <c r="S26" s="27"/>
      <c r="T26" s="27"/>
      <c r="U26" s="24"/>
      <c r="V26" s="26" t="s">
        <v>444</v>
      </c>
      <c r="W26" s="29" t="s">
        <v>246</v>
      </c>
      <c r="X26" s="21" t="s">
        <v>19</v>
      </c>
      <c r="Y26" s="93">
        <v>17500</v>
      </c>
      <c r="Z26" s="93">
        <v>14000</v>
      </c>
      <c r="AA26" s="93">
        <v>3500</v>
      </c>
    </row>
    <row r="27" spans="1:27" ht="38.25">
      <c r="A27" s="14">
        <f t="shared" si="0"/>
        <v>24</v>
      </c>
      <c r="B27" s="61" t="s">
        <v>82</v>
      </c>
      <c r="C27" s="48">
        <v>73729</v>
      </c>
      <c r="D27" s="61" t="s">
        <v>80</v>
      </c>
      <c r="E27" s="86" t="s">
        <v>83</v>
      </c>
      <c r="F27" s="56">
        <f t="shared" ref="F27:F28" si="9">G27+H27</f>
        <v>17500</v>
      </c>
      <c r="G27" s="56">
        <v>14000</v>
      </c>
      <c r="H27" s="56">
        <v>3500</v>
      </c>
      <c r="I27" s="57">
        <f t="shared" ref="I27:I28" si="10">G27/F27</f>
        <v>0.8</v>
      </c>
      <c r="J27" s="57">
        <f t="shared" ref="J27:J28" si="11">H27/F27</f>
        <v>0.2</v>
      </c>
      <c r="K27" s="51" t="s">
        <v>19</v>
      </c>
      <c r="L27" s="52" t="s">
        <v>19</v>
      </c>
      <c r="M27" s="55" t="s">
        <v>277</v>
      </c>
      <c r="N27" s="95">
        <v>801</v>
      </c>
      <c r="O27" s="97">
        <v>80101</v>
      </c>
      <c r="P27" s="98">
        <v>2030</v>
      </c>
      <c r="Q27" s="29" t="s">
        <v>443</v>
      </c>
      <c r="R27" s="23"/>
      <c r="S27" s="27"/>
      <c r="T27" s="27"/>
      <c r="U27" s="24"/>
      <c r="V27" s="23"/>
      <c r="W27" s="29" t="s">
        <v>246</v>
      </c>
      <c r="X27" s="21" t="s">
        <v>19</v>
      </c>
      <c r="Y27" s="93">
        <v>17500</v>
      </c>
      <c r="Z27" s="93">
        <v>14000</v>
      </c>
      <c r="AA27" s="93">
        <v>3500</v>
      </c>
    </row>
    <row r="28" spans="1:27" ht="38.25">
      <c r="A28" s="14">
        <f t="shared" si="0"/>
        <v>25</v>
      </c>
      <c r="B28" s="61" t="s">
        <v>84</v>
      </c>
      <c r="C28" s="48">
        <v>23118</v>
      </c>
      <c r="D28" s="61" t="s">
        <v>80</v>
      </c>
      <c r="E28" s="86" t="s">
        <v>85</v>
      </c>
      <c r="F28" s="56">
        <f t="shared" si="9"/>
        <v>17500</v>
      </c>
      <c r="G28" s="56">
        <v>14000</v>
      </c>
      <c r="H28" s="56">
        <v>3500</v>
      </c>
      <c r="I28" s="57">
        <f t="shared" si="10"/>
        <v>0.8</v>
      </c>
      <c r="J28" s="57">
        <f t="shared" si="11"/>
        <v>0.2</v>
      </c>
      <c r="K28" s="51" t="s">
        <v>19</v>
      </c>
      <c r="L28" s="52" t="s">
        <v>20</v>
      </c>
      <c r="M28" s="55" t="s">
        <v>213</v>
      </c>
      <c r="N28" s="95">
        <v>801</v>
      </c>
      <c r="O28" s="97">
        <v>80101</v>
      </c>
      <c r="P28" s="98">
        <v>2030</v>
      </c>
      <c r="Q28" s="29" t="s">
        <v>443</v>
      </c>
      <c r="R28" s="23"/>
      <c r="S28" s="27"/>
      <c r="T28" s="27"/>
      <c r="U28" s="24"/>
      <c r="V28" s="23"/>
      <c r="W28" s="29" t="s">
        <v>246</v>
      </c>
      <c r="X28" s="38" t="s">
        <v>20</v>
      </c>
      <c r="Y28" s="93">
        <v>17500</v>
      </c>
      <c r="Z28" s="93">
        <v>14000</v>
      </c>
      <c r="AA28" s="93">
        <v>3500</v>
      </c>
    </row>
    <row r="29" spans="1:27" ht="51">
      <c r="A29" s="14">
        <f t="shared" si="0"/>
        <v>26</v>
      </c>
      <c r="B29" s="61" t="s">
        <v>86</v>
      </c>
      <c r="C29" s="48">
        <v>122703158</v>
      </c>
      <c r="D29" s="61" t="s">
        <v>481</v>
      </c>
      <c r="E29" s="86" t="s">
        <v>87</v>
      </c>
      <c r="F29" s="56">
        <f>G29+H29</f>
        <v>17500</v>
      </c>
      <c r="G29" s="56">
        <v>14000</v>
      </c>
      <c r="H29" s="56">
        <v>3500</v>
      </c>
      <c r="I29" s="57">
        <f>G29/F29</f>
        <v>0.8</v>
      </c>
      <c r="J29" s="57">
        <f>H29/F29</f>
        <v>0.2</v>
      </c>
      <c r="K29" s="51" t="s">
        <v>19</v>
      </c>
      <c r="L29" s="48" t="s">
        <v>211</v>
      </c>
      <c r="M29" s="55" t="s">
        <v>277</v>
      </c>
      <c r="N29" s="94">
        <v>801</v>
      </c>
      <c r="O29" s="94">
        <v>80101</v>
      </c>
      <c r="P29" s="111">
        <v>2830</v>
      </c>
      <c r="Q29" s="29" t="s">
        <v>441</v>
      </c>
      <c r="R29" s="23"/>
      <c r="S29" s="27"/>
      <c r="T29" s="27"/>
      <c r="U29" s="24"/>
      <c r="V29" s="23"/>
      <c r="W29" s="29" t="s">
        <v>246</v>
      </c>
      <c r="X29" s="21" t="s">
        <v>19</v>
      </c>
      <c r="Y29" s="93">
        <v>17500</v>
      </c>
      <c r="Z29" s="93">
        <v>14000</v>
      </c>
      <c r="AA29" s="93">
        <v>3500</v>
      </c>
    </row>
    <row r="30" spans="1:27" ht="51">
      <c r="A30" s="14">
        <f t="shared" si="0"/>
        <v>27</v>
      </c>
      <c r="B30" s="61" t="s">
        <v>88</v>
      </c>
      <c r="C30" s="48">
        <v>369771042</v>
      </c>
      <c r="D30" s="61" t="s">
        <v>481</v>
      </c>
      <c r="E30" s="86" t="s">
        <v>87</v>
      </c>
      <c r="F30" s="56">
        <f t="shared" ref="F30" si="12">G30+H30</f>
        <v>17500</v>
      </c>
      <c r="G30" s="59">
        <v>14000</v>
      </c>
      <c r="H30" s="59">
        <v>3500</v>
      </c>
      <c r="I30" s="57">
        <f t="shared" ref="I30" si="13">G30/F30</f>
        <v>0.8</v>
      </c>
      <c r="J30" s="57">
        <f t="shared" ref="J30" si="14">H30/F30</f>
        <v>0.2</v>
      </c>
      <c r="K30" s="51" t="s">
        <v>19</v>
      </c>
      <c r="L30" s="48" t="s">
        <v>25</v>
      </c>
      <c r="M30" s="55" t="s">
        <v>277</v>
      </c>
      <c r="N30" s="94">
        <v>801</v>
      </c>
      <c r="O30" s="94">
        <v>80120</v>
      </c>
      <c r="P30" s="111">
        <v>2830</v>
      </c>
      <c r="Q30" s="29" t="s">
        <v>441</v>
      </c>
      <c r="R30" s="23"/>
      <c r="S30" s="27"/>
      <c r="T30" s="27"/>
      <c r="U30" s="24"/>
      <c r="V30" s="23"/>
      <c r="W30" s="29" t="s">
        <v>246</v>
      </c>
      <c r="X30" s="27" t="s">
        <v>25</v>
      </c>
      <c r="Y30" s="93">
        <v>17500</v>
      </c>
      <c r="Z30" s="93">
        <v>14000</v>
      </c>
      <c r="AA30" s="93">
        <v>3500</v>
      </c>
    </row>
    <row r="31" spans="1:27" ht="38.25">
      <c r="A31" s="14">
        <f t="shared" si="0"/>
        <v>28</v>
      </c>
      <c r="B31" s="61" t="s">
        <v>89</v>
      </c>
      <c r="C31" s="48">
        <v>58654</v>
      </c>
      <c r="D31" s="61" t="s">
        <v>90</v>
      </c>
      <c r="E31" s="86" t="s">
        <v>91</v>
      </c>
      <c r="F31" s="56">
        <v>17500</v>
      </c>
      <c r="G31" s="56">
        <v>14000</v>
      </c>
      <c r="H31" s="56">
        <v>3500</v>
      </c>
      <c r="I31" s="57">
        <v>0.8</v>
      </c>
      <c r="J31" s="57">
        <v>0.2</v>
      </c>
      <c r="K31" s="51" t="s">
        <v>19</v>
      </c>
      <c r="L31" s="52" t="s">
        <v>20</v>
      </c>
      <c r="M31" s="55" t="s">
        <v>213</v>
      </c>
      <c r="N31" s="95">
        <v>801</v>
      </c>
      <c r="O31" s="97">
        <v>80101</v>
      </c>
      <c r="P31" s="98">
        <v>2030</v>
      </c>
      <c r="Q31" s="29" t="s">
        <v>462</v>
      </c>
      <c r="R31" s="23"/>
      <c r="S31" s="27"/>
      <c r="T31" s="27"/>
      <c r="U31" s="24"/>
      <c r="V31" s="23"/>
      <c r="W31" s="29" t="s">
        <v>246</v>
      </c>
      <c r="X31" s="21" t="s">
        <v>19</v>
      </c>
      <c r="Y31" s="93">
        <v>17500</v>
      </c>
      <c r="Z31" s="93">
        <v>14000</v>
      </c>
      <c r="AA31" s="93">
        <v>3500</v>
      </c>
    </row>
    <row r="32" spans="1:27" s="15" customFormat="1" ht="51">
      <c r="A32" s="14">
        <f t="shared" si="0"/>
        <v>29</v>
      </c>
      <c r="B32" s="61" t="s">
        <v>93</v>
      </c>
      <c r="C32" s="48">
        <v>14339</v>
      </c>
      <c r="D32" s="61" t="s">
        <v>94</v>
      </c>
      <c r="E32" s="86" t="s">
        <v>95</v>
      </c>
      <c r="F32" s="50">
        <v>17500</v>
      </c>
      <c r="G32" s="50">
        <v>14000</v>
      </c>
      <c r="H32" s="56">
        <v>3500</v>
      </c>
      <c r="I32" s="51">
        <f>G32/F32</f>
        <v>0.8</v>
      </c>
      <c r="J32" s="51">
        <f>H32/F32</f>
        <v>0.2</v>
      </c>
      <c r="K32" s="51" t="s">
        <v>19</v>
      </c>
      <c r="L32" s="48" t="s">
        <v>25</v>
      </c>
      <c r="M32" s="55" t="s">
        <v>277</v>
      </c>
      <c r="N32" s="100">
        <v>801</v>
      </c>
      <c r="O32" s="101">
        <v>80120</v>
      </c>
      <c r="P32" s="102">
        <v>2130</v>
      </c>
      <c r="Q32" s="29" t="s">
        <v>455</v>
      </c>
      <c r="R32" s="23"/>
      <c r="S32" s="27"/>
      <c r="T32" s="27"/>
      <c r="U32" s="24"/>
      <c r="V32" s="23"/>
      <c r="W32" s="29" t="s">
        <v>246</v>
      </c>
      <c r="X32" s="27" t="s">
        <v>25</v>
      </c>
      <c r="Y32" s="93">
        <v>17500</v>
      </c>
      <c r="Z32" s="93">
        <v>14000</v>
      </c>
      <c r="AA32" s="93">
        <v>3500</v>
      </c>
    </row>
    <row r="33" spans="1:27" s="15" customFormat="1" ht="63.75">
      <c r="A33" s="14">
        <f t="shared" si="0"/>
        <v>30</v>
      </c>
      <c r="B33" s="61" t="s">
        <v>96</v>
      </c>
      <c r="C33" s="48">
        <v>14369</v>
      </c>
      <c r="D33" s="61" t="s">
        <v>94</v>
      </c>
      <c r="E33" s="86" t="s">
        <v>97</v>
      </c>
      <c r="F33" s="50">
        <v>17500</v>
      </c>
      <c r="G33" s="50">
        <v>14000</v>
      </c>
      <c r="H33" s="59">
        <v>3500</v>
      </c>
      <c r="I33" s="51">
        <f t="shared" ref="I33:I38" si="15">G33/F33</f>
        <v>0.8</v>
      </c>
      <c r="J33" s="51">
        <f t="shared" ref="J33:J38" si="16">H33/F33</f>
        <v>0.2</v>
      </c>
      <c r="K33" s="51" t="s">
        <v>19</v>
      </c>
      <c r="L33" s="48" t="s">
        <v>25</v>
      </c>
      <c r="M33" s="55" t="s">
        <v>277</v>
      </c>
      <c r="N33" s="94">
        <v>801</v>
      </c>
      <c r="O33" s="94">
        <v>80120</v>
      </c>
      <c r="P33" s="99">
        <v>2130</v>
      </c>
      <c r="Q33" s="29" t="s">
        <v>455</v>
      </c>
      <c r="R33" s="23"/>
      <c r="S33" s="27"/>
      <c r="T33" s="27"/>
      <c r="U33" s="24"/>
      <c r="V33" s="23"/>
      <c r="W33" s="29" t="s">
        <v>246</v>
      </c>
      <c r="X33" s="27" t="s">
        <v>25</v>
      </c>
      <c r="Y33" s="93">
        <v>17500</v>
      </c>
      <c r="Z33" s="93">
        <v>14000</v>
      </c>
      <c r="AA33" s="93">
        <v>3500</v>
      </c>
    </row>
    <row r="34" spans="1:27" s="15" customFormat="1" ht="38.25">
      <c r="A34" s="14">
        <f t="shared" si="0"/>
        <v>31</v>
      </c>
      <c r="B34" s="61" t="s">
        <v>98</v>
      </c>
      <c r="C34" s="48">
        <v>105110</v>
      </c>
      <c r="D34" s="61" t="s">
        <v>94</v>
      </c>
      <c r="E34" s="86" t="s">
        <v>99</v>
      </c>
      <c r="F34" s="50">
        <v>17500</v>
      </c>
      <c r="G34" s="50">
        <v>14000</v>
      </c>
      <c r="H34" s="59">
        <v>3500</v>
      </c>
      <c r="I34" s="51">
        <f t="shared" si="15"/>
        <v>0.8</v>
      </c>
      <c r="J34" s="51">
        <f t="shared" si="16"/>
        <v>0.2</v>
      </c>
      <c r="K34" s="51" t="s">
        <v>19</v>
      </c>
      <c r="L34" s="48" t="s">
        <v>25</v>
      </c>
      <c r="M34" s="55" t="s">
        <v>355</v>
      </c>
      <c r="N34" s="94">
        <v>801</v>
      </c>
      <c r="O34" s="94">
        <v>80115</v>
      </c>
      <c r="P34" s="99">
        <v>2130</v>
      </c>
      <c r="Q34" s="29" t="s">
        <v>455</v>
      </c>
      <c r="R34" s="23"/>
      <c r="S34" s="27"/>
      <c r="T34" s="27"/>
      <c r="U34" s="24"/>
      <c r="V34" s="23"/>
      <c r="W34" s="29" t="s">
        <v>246</v>
      </c>
      <c r="X34" s="27" t="s">
        <v>25</v>
      </c>
      <c r="Y34" s="93">
        <v>17500</v>
      </c>
      <c r="Z34" s="93">
        <v>14000</v>
      </c>
      <c r="AA34" s="93">
        <v>3500</v>
      </c>
    </row>
    <row r="35" spans="1:27" s="15" customFormat="1" ht="51">
      <c r="A35" s="14">
        <f t="shared" si="0"/>
        <v>32</v>
      </c>
      <c r="B35" s="61" t="s">
        <v>100</v>
      </c>
      <c r="C35" s="48">
        <v>105103</v>
      </c>
      <c r="D35" s="61" t="s">
        <v>94</v>
      </c>
      <c r="E35" s="86" t="s">
        <v>101</v>
      </c>
      <c r="F35" s="50">
        <v>17500</v>
      </c>
      <c r="G35" s="50">
        <v>14000</v>
      </c>
      <c r="H35" s="56">
        <v>3500</v>
      </c>
      <c r="I35" s="51">
        <f t="shared" si="15"/>
        <v>0.8</v>
      </c>
      <c r="J35" s="51">
        <f t="shared" si="16"/>
        <v>0.2</v>
      </c>
      <c r="K35" s="51" t="s">
        <v>19</v>
      </c>
      <c r="L35" s="48" t="s">
        <v>25</v>
      </c>
      <c r="M35" s="55" t="s">
        <v>360</v>
      </c>
      <c r="N35" s="94">
        <v>801</v>
      </c>
      <c r="O35" s="94">
        <v>80115</v>
      </c>
      <c r="P35" s="99">
        <v>2130</v>
      </c>
      <c r="Q35" s="29" t="s">
        <v>455</v>
      </c>
      <c r="R35" s="23"/>
      <c r="S35" s="27"/>
      <c r="T35" s="27"/>
      <c r="U35" s="24"/>
      <c r="V35" s="23"/>
      <c r="W35" s="29" t="s">
        <v>246</v>
      </c>
      <c r="X35" s="27" t="s">
        <v>25</v>
      </c>
      <c r="Y35" s="93">
        <v>17500</v>
      </c>
      <c r="Z35" s="93">
        <v>14000</v>
      </c>
      <c r="AA35" s="93">
        <v>3500</v>
      </c>
    </row>
    <row r="36" spans="1:27" s="15" customFormat="1" ht="38.25">
      <c r="A36" s="14">
        <f t="shared" si="0"/>
        <v>33</v>
      </c>
      <c r="B36" s="61" t="s">
        <v>102</v>
      </c>
      <c r="C36" s="48">
        <v>105109</v>
      </c>
      <c r="D36" s="61" t="s">
        <v>94</v>
      </c>
      <c r="E36" s="86" t="s">
        <v>103</v>
      </c>
      <c r="F36" s="50">
        <v>17500</v>
      </c>
      <c r="G36" s="50">
        <v>14000</v>
      </c>
      <c r="H36" s="50">
        <v>3500</v>
      </c>
      <c r="I36" s="51">
        <f t="shared" si="15"/>
        <v>0.8</v>
      </c>
      <c r="J36" s="51">
        <f t="shared" si="16"/>
        <v>0.2</v>
      </c>
      <c r="K36" s="51" t="s">
        <v>19</v>
      </c>
      <c r="L36" s="48" t="s">
        <v>25</v>
      </c>
      <c r="M36" s="55" t="s">
        <v>306</v>
      </c>
      <c r="N36" s="94">
        <v>801</v>
      </c>
      <c r="O36" s="94">
        <v>80115</v>
      </c>
      <c r="P36" s="99">
        <v>2130</v>
      </c>
      <c r="Q36" s="29" t="s">
        <v>455</v>
      </c>
      <c r="R36" s="23"/>
      <c r="S36" s="27"/>
      <c r="T36" s="27"/>
      <c r="U36" s="24"/>
      <c r="V36" s="23"/>
      <c r="W36" s="29" t="s">
        <v>246</v>
      </c>
      <c r="X36" s="27" t="s">
        <v>25</v>
      </c>
      <c r="Y36" s="93">
        <v>17500</v>
      </c>
      <c r="Z36" s="93">
        <v>14000</v>
      </c>
      <c r="AA36" s="93">
        <v>3500</v>
      </c>
    </row>
    <row r="37" spans="1:27" s="15" customFormat="1" ht="38.25">
      <c r="A37" s="14">
        <f t="shared" si="0"/>
        <v>34</v>
      </c>
      <c r="B37" s="61" t="s">
        <v>104</v>
      </c>
      <c r="C37" s="48">
        <v>104525</v>
      </c>
      <c r="D37" s="61" t="s">
        <v>94</v>
      </c>
      <c r="E37" s="86" t="s">
        <v>105</v>
      </c>
      <c r="F37" s="50">
        <v>17500</v>
      </c>
      <c r="G37" s="50">
        <v>14000</v>
      </c>
      <c r="H37" s="50">
        <v>3500</v>
      </c>
      <c r="I37" s="51">
        <f t="shared" si="15"/>
        <v>0.8</v>
      </c>
      <c r="J37" s="51">
        <f t="shared" si="16"/>
        <v>0.2</v>
      </c>
      <c r="K37" s="51" t="s">
        <v>19</v>
      </c>
      <c r="L37" s="48" t="s">
        <v>25</v>
      </c>
      <c r="M37" s="55" t="s">
        <v>213</v>
      </c>
      <c r="N37" s="94">
        <v>801</v>
      </c>
      <c r="O37" s="103">
        <v>80115</v>
      </c>
      <c r="P37" s="99">
        <v>2130</v>
      </c>
      <c r="Q37" s="29" t="s">
        <v>455</v>
      </c>
      <c r="R37" s="23"/>
      <c r="S37" s="27"/>
      <c r="T37" s="27"/>
      <c r="U37" s="24"/>
      <c r="V37" s="23"/>
      <c r="W37" s="29" t="s">
        <v>246</v>
      </c>
      <c r="X37" s="27" t="s">
        <v>25</v>
      </c>
      <c r="Y37" s="93">
        <v>17500</v>
      </c>
      <c r="Z37" s="93">
        <v>14000</v>
      </c>
      <c r="AA37" s="93">
        <v>3500</v>
      </c>
    </row>
    <row r="38" spans="1:27" s="15" customFormat="1" ht="38.25">
      <c r="A38" s="14">
        <f t="shared" si="0"/>
        <v>35</v>
      </c>
      <c r="B38" s="61" t="s">
        <v>106</v>
      </c>
      <c r="C38" s="48">
        <v>105070</v>
      </c>
      <c r="D38" s="61" t="s">
        <v>94</v>
      </c>
      <c r="E38" s="86" t="s">
        <v>105</v>
      </c>
      <c r="F38" s="50">
        <f t="shared" ref="F38" si="17">G38+H38</f>
        <v>17500</v>
      </c>
      <c r="G38" s="50">
        <v>14000</v>
      </c>
      <c r="H38" s="50">
        <v>3500</v>
      </c>
      <c r="I38" s="51">
        <f t="shared" si="15"/>
        <v>0.8</v>
      </c>
      <c r="J38" s="51">
        <f t="shared" si="16"/>
        <v>0.2</v>
      </c>
      <c r="K38" s="51" t="s">
        <v>19</v>
      </c>
      <c r="L38" s="48" t="s">
        <v>25</v>
      </c>
      <c r="M38" s="55" t="s">
        <v>213</v>
      </c>
      <c r="N38" s="94">
        <v>801</v>
      </c>
      <c r="O38" s="94">
        <v>80117</v>
      </c>
      <c r="P38" s="99">
        <v>2130</v>
      </c>
      <c r="Q38" s="29" t="s">
        <v>455</v>
      </c>
      <c r="R38" s="23"/>
      <c r="S38" s="27"/>
      <c r="T38" s="27"/>
      <c r="U38" s="24"/>
      <c r="V38" s="23"/>
      <c r="W38" s="29" t="s">
        <v>246</v>
      </c>
      <c r="X38" s="27" t="s">
        <v>25</v>
      </c>
      <c r="Y38" s="93">
        <v>17500</v>
      </c>
      <c r="Z38" s="93">
        <v>14000</v>
      </c>
      <c r="AA38" s="93">
        <v>3500</v>
      </c>
    </row>
    <row r="39" spans="1:27" s="15" customFormat="1" ht="51">
      <c r="A39" s="14">
        <f t="shared" si="0"/>
        <v>36</v>
      </c>
      <c r="B39" s="61" t="s">
        <v>445</v>
      </c>
      <c r="C39" s="48">
        <v>40093</v>
      </c>
      <c r="D39" s="61" t="s">
        <v>109</v>
      </c>
      <c r="E39" s="86" t="s">
        <v>110</v>
      </c>
      <c r="F39" s="56">
        <v>17500</v>
      </c>
      <c r="G39" s="56">
        <v>14000</v>
      </c>
      <c r="H39" s="56">
        <v>3500</v>
      </c>
      <c r="I39" s="57">
        <f>G39/F39</f>
        <v>0.8</v>
      </c>
      <c r="J39" s="57">
        <f>H39/F39</f>
        <v>0.2</v>
      </c>
      <c r="K39" s="51" t="s">
        <v>19</v>
      </c>
      <c r="L39" s="52" t="s">
        <v>20</v>
      </c>
      <c r="M39" s="55" t="s">
        <v>355</v>
      </c>
      <c r="N39" s="95">
        <v>801</v>
      </c>
      <c r="O39" s="97">
        <v>80101</v>
      </c>
      <c r="P39" s="98">
        <v>2030</v>
      </c>
      <c r="Q39" s="29" t="s">
        <v>446</v>
      </c>
      <c r="R39" s="23"/>
      <c r="S39" s="27"/>
      <c r="T39" s="27"/>
      <c r="U39" s="24"/>
      <c r="V39" s="23"/>
      <c r="W39" s="29" t="s">
        <v>246</v>
      </c>
      <c r="X39" s="39" t="s">
        <v>19</v>
      </c>
      <c r="Y39" s="93">
        <v>17500</v>
      </c>
      <c r="Z39" s="93">
        <v>14000</v>
      </c>
      <c r="AA39" s="93">
        <v>3500</v>
      </c>
    </row>
    <row r="40" spans="1:27" s="15" customFormat="1" ht="51">
      <c r="A40" s="14">
        <f t="shared" si="0"/>
        <v>37</v>
      </c>
      <c r="B40" s="61" t="s">
        <v>457</v>
      </c>
      <c r="C40" s="47">
        <v>271616</v>
      </c>
      <c r="D40" s="61" t="s">
        <v>111</v>
      </c>
      <c r="E40" s="86" t="s">
        <v>112</v>
      </c>
      <c r="F40" s="56">
        <f t="shared" ref="F40:F42" si="18">G40+H40</f>
        <v>17500</v>
      </c>
      <c r="G40" s="59">
        <v>14000</v>
      </c>
      <c r="H40" s="59">
        <v>3500</v>
      </c>
      <c r="I40" s="57">
        <f t="shared" ref="I40:I42" si="19">G40/F40</f>
        <v>0.8</v>
      </c>
      <c r="J40" s="57">
        <f t="shared" ref="J40:J42" si="20">H40/F40</f>
        <v>0.2</v>
      </c>
      <c r="K40" s="51" t="s">
        <v>19</v>
      </c>
      <c r="L40" s="54" t="s">
        <v>20</v>
      </c>
      <c r="M40" s="55" t="s">
        <v>360</v>
      </c>
      <c r="N40" s="100">
        <v>801</v>
      </c>
      <c r="O40" s="101">
        <v>80101</v>
      </c>
      <c r="P40" s="102">
        <v>2030</v>
      </c>
      <c r="Q40" s="29" t="s">
        <v>475</v>
      </c>
      <c r="R40" s="23"/>
      <c r="S40" s="27"/>
      <c r="T40" s="25" t="s">
        <v>492</v>
      </c>
      <c r="U40" s="24"/>
      <c r="V40" s="23"/>
      <c r="W40" s="29" t="s">
        <v>246</v>
      </c>
      <c r="X40" s="39" t="s">
        <v>19</v>
      </c>
      <c r="Y40" s="93">
        <v>17500</v>
      </c>
      <c r="Z40" s="93">
        <v>14000</v>
      </c>
      <c r="AA40" s="93">
        <v>3500</v>
      </c>
    </row>
    <row r="41" spans="1:27" s="15" customFormat="1" ht="51">
      <c r="A41" s="14">
        <f t="shared" si="0"/>
        <v>38</v>
      </c>
      <c r="B41" s="61" t="s">
        <v>501</v>
      </c>
      <c r="C41" s="47">
        <v>48735</v>
      </c>
      <c r="D41" s="61" t="s">
        <v>111</v>
      </c>
      <c r="E41" s="89" t="s">
        <v>113</v>
      </c>
      <c r="F41" s="56">
        <f t="shared" si="18"/>
        <v>17500</v>
      </c>
      <c r="G41" s="59">
        <v>14000</v>
      </c>
      <c r="H41" s="59">
        <v>3500</v>
      </c>
      <c r="I41" s="57">
        <f t="shared" si="19"/>
        <v>0.8</v>
      </c>
      <c r="J41" s="57">
        <f t="shared" si="20"/>
        <v>0.2</v>
      </c>
      <c r="K41" s="51" t="s">
        <v>20</v>
      </c>
      <c r="L41" s="54" t="s">
        <v>20</v>
      </c>
      <c r="M41" s="55" t="s">
        <v>277</v>
      </c>
      <c r="N41" s="94">
        <v>801</v>
      </c>
      <c r="O41" s="101">
        <v>80101</v>
      </c>
      <c r="P41" s="102">
        <v>2030</v>
      </c>
      <c r="Q41" s="29" t="s">
        <v>475</v>
      </c>
      <c r="R41" s="23"/>
      <c r="S41" s="27"/>
      <c r="T41" s="25" t="s">
        <v>492</v>
      </c>
      <c r="U41" s="24"/>
      <c r="V41" s="23"/>
      <c r="W41" s="29" t="s">
        <v>246</v>
      </c>
      <c r="X41" s="40" t="s">
        <v>20</v>
      </c>
      <c r="Y41" s="93">
        <v>17500</v>
      </c>
      <c r="Z41" s="93">
        <v>14000</v>
      </c>
      <c r="AA41" s="93">
        <v>3500</v>
      </c>
    </row>
    <row r="42" spans="1:27" s="15" customFormat="1" ht="51">
      <c r="A42" s="14">
        <f t="shared" si="0"/>
        <v>39</v>
      </c>
      <c r="B42" s="61" t="s">
        <v>114</v>
      </c>
      <c r="C42" s="47">
        <v>48858</v>
      </c>
      <c r="D42" s="61" t="s">
        <v>111</v>
      </c>
      <c r="E42" s="86" t="s">
        <v>115</v>
      </c>
      <c r="F42" s="56">
        <f t="shared" si="18"/>
        <v>17500</v>
      </c>
      <c r="G42" s="59">
        <v>14000</v>
      </c>
      <c r="H42" s="59">
        <v>3500</v>
      </c>
      <c r="I42" s="57">
        <f t="shared" si="19"/>
        <v>0.8</v>
      </c>
      <c r="J42" s="57">
        <f t="shared" si="20"/>
        <v>0.2</v>
      </c>
      <c r="K42" s="51" t="s">
        <v>20</v>
      </c>
      <c r="L42" s="54" t="s">
        <v>20</v>
      </c>
      <c r="M42" s="55" t="s">
        <v>277</v>
      </c>
      <c r="N42" s="94">
        <v>801</v>
      </c>
      <c r="O42" s="101">
        <v>80101</v>
      </c>
      <c r="P42" s="102">
        <v>2030</v>
      </c>
      <c r="Q42" s="29" t="s">
        <v>475</v>
      </c>
      <c r="R42" s="23"/>
      <c r="S42" s="27"/>
      <c r="T42" s="27"/>
      <c r="U42" s="24"/>
      <c r="V42" s="23"/>
      <c r="W42" s="29" t="s">
        <v>246</v>
      </c>
      <c r="X42" s="40" t="s">
        <v>20</v>
      </c>
      <c r="Y42" s="93">
        <v>17500</v>
      </c>
      <c r="Z42" s="93">
        <v>14000</v>
      </c>
      <c r="AA42" s="93">
        <v>3500</v>
      </c>
    </row>
    <row r="43" spans="1:27" s="15" customFormat="1" ht="51">
      <c r="A43" s="14">
        <f t="shared" si="0"/>
        <v>40</v>
      </c>
      <c r="B43" s="61" t="s">
        <v>116</v>
      </c>
      <c r="C43" s="47">
        <v>21538</v>
      </c>
      <c r="D43" s="61" t="s">
        <v>117</v>
      </c>
      <c r="E43" s="86" t="s">
        <v>118</v>
      </c>
      <c r="F43" s="56">
        <v>17500</v>
      </c>
      <c r="G43" s="56">
        <v>14000</v>
      </c>
      <c r="H43" s="56">
        <v>3500</v>
      </c>
      <c r="I43" s="57">
        <f>G43/F43</f>
        <v>0.8</v>
      </c>
      <c r="J43" s="57">
        <f>H43/F43</f>
        <v>0.2</v>
      </c>
      <c r="K43" s="51" t="s">
        <v>19</v>
      </c>
      <c r="L43" s="48" t="s">
        <v>25</v>
      </c>
      <c r="M43" s="55" t="s">
        <v>355</v>
      </c>
      <c r="N43" s="100">
        <v>801</v>
      </c>
      <c r="O43" s="101">
        <v>80115</v>
      </c>
      <c r="P43" s="102">
        <v>2130</v>
      </c>
      <c r="Q43" s="29" t="s">
        <v>464</v>
      </c>
      <c r="R43" s="23"/>
      <c r="S43" s="27"/>
      <c r="T43" s="27"/>
      <c r="U43" s="24"/>
      <c r="V43" s="23"/>
      <c r="W43" s="29" t="s">
        <v>246</v>
      </c>
      <c r="X43" s="27" t="s">
        <v>25</v>
      </c>
      <c r="Y43" s="93">
        <v>17500</v>
      </c>
      <c r="Z43" s="93">
        <v>14000</v>
      </c>
      <c r="AA43" s="93">
        <v>3500</v>
      </c>
    </row>
    <row r="44" spans="1:27" s="15" customFormat="1" ht="51">
      <c r="A44" s="14">
        <f t="shared" si="0"/>
        <v>41</v>
      </c>
      <c r="B44" s="61" t="s">
        <v>119</v>
      </c>
      <c r="C44" s="47">
        <v>18406</v>
      </c>
      <c r="D44" s="61" t="s">
        <v>117</v>
      </c>
      <c r="E44" s="86" t="s">
        <v>118</v>
      </c>
      <c r="F44" s="56">
        <v>17500</v>
      </c>
      <c r="G44" s="59">
        <v>14000</v>
      </c>
      <c r="H44" s="59">
        <v>3500</v>
      </c>
      <c r="I44" s="57">
        <f t="shared" ref="I44:I57" si="21">G44/F44</f>
        <v>0.8</v>
      </c>
      <c r="J44" s="57">
        <f t="shared" ref="J44:J57" si="22">H44/F44</f>
        <v>0.2</v>
      </c>
      <c r="K44" s="51" t="s">
        <v>19</v>
      </c>
      <c r="L44" s="48" t="s">
        <v>25</v>
      </c>
      <c r="M44" s="55" t="s">
        <v>355</v>
      </c>
      <c r="N44" s="94">
        <v>801</v>
      </c>
      <c r="O44" s="94">
        <v>80120</v>
      </c>
      <c r="P44" s="99">
        <v>2130</v>
      </c>
      <c r="Q44" s="29" t="s">
        <v>464</v>
      </c>
      <c r="R44" s="23"/>
      <c r="S44" s="27"/>
      <c r="T44" s="27"/>
      <c r="U44" s="24"/>
      <c r="V44" s="23"/>
      <c r="W44" s="29" t="s">
        <v>246</v>
      </c>
      <c r="X44" s="27" t="s">
        <v>25</v>
      </c>
      <c r="Y44" s="93">
        <v>17500</v>
      </c>
      <c r="Z44" s="93">
        <v>14000</v>
      </c>
      <c r="AA44" s="93">
        <v>3500</v>
      </c>
    </row>
    <row r="45" spans="1:27" s="15" customFormat="1" ht="51">
      <c r="A45" s="14">
        <f t="shared" si="0"/>
        <v>42</v>
      </c>
      <c r="B45" s="61" t="s">
        <v>120</v>
      </c>
      <c r="C45" s="47">
        <v>24531</v>
      </c>
      <c r="D45" s="61" t="s">
        <v>117</v>
      </c>
      <c r="E45" s="86" t="s">
        <v>118</v>
      </c>
      <c r="F45" s="56">
        <v>17500</v>
      </c>
      <c r="G45" s="59">
        <v>14000</v>
      </c>
      <c r="H45" s="59">
        <v>3500</v>
      </c>
      <c r="I45" s="57">
        <f t="shared" si="21"/>
        <v>0.8</v>
      </c>
      <c r="J45" s="57">
        <f t="shared" si="22"/>
        <v>0.2</v>
      </c>
      <c r="K45" s="51" t="s">
        <v>19</v>
      </c>
      <c r="L45" s="48" t="s">
        <v>25</v>
      </c>
      <c r="M45" s="55" t="s">
        <v>355</v>
      </c>
      <c r="N45" s="94">
        <v>801</v>
      </c>
      <c r="O45" s="94">
        <v>80117</v>
      </c>
      <c r="P45" s="99">
        <v>2130</v>
      </c>
      <c r="Q45" s="29" t="s">
        <v>464</v>
      </c>
      <c r="R45" s="23"/>
      <c r="S45" s="27"/>
      <c r="T45" s="27"/>
      <c r="U45" s="24"/>
      <c r="V45" s="23"/>
      <c r="W45" s="29" t="s">
        <v>246</v>
      </c>
      <c r="X45" s="27" t="s">
        <v>25</v>
      </c>
      <c r="Y45" s="93">
        <v>17500</v>
      </c>
      <c r="Z45" s="93">
        <v>14000</v>
      </c>
      <c r="AA45" s="93">
        <v>3500</v>
      </c>
    </row>
    <row r="46" spans="1:27" s="15" customFormat="1" ht="63.75">
      <c r="A46" s="14">
        <f t="shared" si="0"/>
        <v>43</v>
      </c>
      <c r="B46" s="61" t="s">
        <v>121</v>
      </c>
      <c r="C46" s="47">
        <v>24462</v>
      </c>
      <c r="D46" s="61" t="s">
        <v>117</v>
      </c>
      <c r="E46" s="86" t="s">
        <v>122</v>
      </c>
      <c r="F46" s="56">
        <v>17500</v>
      </c>
      <c r="G46" s="56">
        <v>14000</v>
      </c>
      <c r="H46" s="56">
        <v>3500</v>
      </c>
      <c r="I46" s="57">
        <f t="shared" si="21"/>
        <v>0.8</v>
      </c>
      <c r="J46" s="57">
        <f t="shared" si="22"/>
        <v>0.2</v>
      </c>
      <c r="K46" s="51" t="s">
        <v>19</v>
      </c>
      <c r="L46" s="48" t="s">
        <v>25</v>
      </c>
      <c r="M46" s="55" t="s">
        <v>360</v>
      </c>
      <c r="N46" s="94">
        <v>801</v>
      </c>
      <c r="O46" s="94">
        <v>80120</v>
      </c>
      <c r="P46" s="99">
        <v>2130</v>
      </c>
      <c r="Q46" s="29" t="s">
        <v>464</v>
      </c>
      <c r="R46" s="23"/>
      <c r="S46" s="27"/>
      <c r="T46" s="27"/>
      <c r="U46" s="24"/>
      <c r="V46" s="23"/>
      <c r="W46" s="29" t="s">
        <v>246</v>
      </c>
      <c r="X46" s="27" t="s">
        <v>25</v>
      </c>
      <c r="Y46" s="93">
        <v>17500</v>
      </c>
      <c r="Z46" s="93">
        <v>14000</v>
      </c>
      <c r="AA46" s="93">
        <v>3500</v>
      </c>
    </row>
    <row r="47" spans="1:27" s="15" customFormat="1" ht="63.75">
      <c r="A47" s="14">
        <f t="shared" si="0"/>
        <v>44</v>
      </c>
      <c r="B47" s="61" t="s">
        <v>123</v>
      </c>
      <c r="C47" s="47">
        <v>18206</v>
      </c>
      <c r="D47" s="61" t="s">
        <v>117</v>
      </c>
      <c r="E47" s="86" t="s">
        <v>124</v>
      </c>
      <c r="F47" s="56">
        <v>17500</v>
      </c>
      <c r="G47" s="59">
        <v>14000</v>
      </c>
      <c r="H47" s="59">
        <v>3500</v>
      </c>
      <c r="I47" s="57">
        <f t="shared" si="21"/>
        <v>0.8</v>
      </c>
      <c r="J47" s="57">
        <f t="shared" si="22"/>
        <v>0.2</v>
      </c>
      <c r="K47" s="51" t="s">
        <v>19</v>
      </c>
      <c r="L47" s="48" t="s">
        <v>25</v>
      </c>
      <c r="M47" s="55" t="s">
        <v>360</v>
      </c>
      <c r="N47" s="94">
        <v>801</v>
      </c>
      <c r="O47" s="94">
        <v>80120</v>
      </c>
      <c r="P47" s="99">
        <v>2130</v>
      </c>
      <c r="Q47" s="29" t="s">
        <v>464</v>
      </c>
      <c r="R47" s="23"/>
      <c r="S47" s="27"/>
      <c r="T47" s="27"/>
      <c r="U47" s="24"/>
      <c r="V47" s="23"/>
      <c r="W47" s="29" t="s">
        <v>246</v>
      </c>
      <c r="X47" s="27" t="s">
        <v>25</v>
      </c>
      <c r="Y47" s="93">
        <v>17500</v>
      </c>
      <c r="Z47" s="93">
        <v>14000</v>
      </c>
      <c r="AA47" s="93">
        <v>3500</v>
      </c>
    </row>
    <row r="48" spans="1:27" s="15" customFormat="1" ht="63.75">
      <c r="A48" s="14">
        <f t="shared" si="0"/>
        <v>45</v>
      </c>
      <c r="B48" s="61" t="s">
        <v>125</v>
      </c>
      <c r="C48" s="47">
        <v>21560</v>
      </c>
      <c r="D48" s="61" t="s">
        <v>117</v>
      </c>
      <c r="E48" s="86" t="s">
        <v>126</v>
      </c>
      <c r="F48" s="56">
        <v>17500</v>
      </c>
      <c r="G48" s="59">
        <v>14000</v>
      </c>
      <c r="H48" s="59">
        <v>3500</v>
      </c>
      <c r="I48" s="57">
        <f t="shared" si="21"/>
        <v>0.8</v>
      </c>
      <c r="J48" s="57">
        <f t="shared" si="22"/>
        <v>0.2</v>
      </c>
      <c r="K48" s="51" t="s">
        <v>19</v>
      </c>
      <c r="L48" s="48" t="s">
        <v>25</v>
      </c>
      <c r="M48" s="55" t="s">
        <v>277</v>
      </c>
      <c r="N48" s="94">
        <v>801</v>
      </c>
      <c r="O48" s="94">
        <v>80120</v>
      </c>
      <c r="P48" s="99">
        <v>2130</v>
      </c>
      <c r="Q48" s="29" t="s">
        <v>464</v>
      </c>
      <c r="R48" s="23"/>
      <c r="S48" s="27"/>
      <c r="T48" s="27"/>
      <c r="U48" s="24"/>
      <c r="V48" s="23"/>
      <c r="W48" s="29" t="s">
        <v>246</v>
      </c>
      <c r="X48" s="27" t="s">
        <v>25</v>
      </c>
      <c r="Y48" s="93">
        <v>17500</v>
      </c>
      <c r="Z48" s="93">
        <v>14000</v>
      </c>
      <c r="AA48" s="93">
        <v>3500</v>
      </c>
    </row>
    <row r="49" spans="1:27" s="15" customFormat="1" ht="51">
      <c r="A49" s="14">
        <f t="shared" si="0"/>
        <v>46</v>
      </c>
      <c r="B49" s="61" t="s">
        <v>127</v>
      </c>
      <c r="C49" s="47">
        <v>15373</v>
      </c>
      <c r="D49" s="61" t="s">
        <v>117</v>
      </c>
      <c r="E49" s="86" t="s">
        <v>128</v>
      </c>
      <c r="F49" s="56">
        <v>17500</v>
      </c>
      <c r="G49" s="56">
        <v>14000</v>
      </c>
      <c r="H49" s="56">
        <v>3500</v>
      </c>
      <c r="I49" s="57">
        <f t="shared" si="21"/>
        <v>0.8</v>
      </c>
      <c r="J49" s="57">
        <f t="shared" si="22"/>
        <v>0.2</v>
      </c>
      <c r="K49" s="51" t="s">
        <v>19</v>
      </c>
      <c r="L49" s="48" t="s">
        <v>25</v>
      </c>
      <c r="M49" s="55" t="s">
        <v>485</v>
      </c>
      <c r="N49" s="94">
        <v>801</v>
      </c>
      <c r="O49" s="94">
        <v>80120</v>
      </c>
      <c r="P49" s="99">
        <v>2130</v>
      </c>
      <c r="Q49" s="29" t="s">
        <v>464</v>
      </c>
      <c r="R49" s="23"/>
      <c r="S49" s="27"/>
      <c r="T49" s="27"/>
      <c r="U49" s="24"/>
      <c r="V49" s="23"/>
      <c r="W49" s="29" t="s">
        <v>246</v>
      </c>
      <c r="X49" s="27" t="s">
        <v>25</v>
      </c>
      <c r="Y49" s="93">
        <v>17500</v>
      </c>
      <c r="Z49" s="93">
        <v>14000</v>
      </c>
      <c r="AA49" s="93">
        <v>3500</v>
      </c>
    </row>
    <row r="50" spans="1:27" s="15" customFormat="1" ht="51">
      <c r="A50" s="14">
        <f t="shared" si="0"/>
        <v>47</v>
      </c>
      <c r="B50" s="61" t="s">
        <v>129</v>
      </c>
      <c r="C50" s="47">
        <v>22045</v>
      </c>
      <c r="D50" s="61" t="s">
        <v>117</v>
      </c>
      <c r="E50" s="86" t="s">
        <v>130</v>
      </c>
      <c r="F50" s="56">
        <v>17500</v>
      </c>
      <c r="G50" s="56">
        <v>14000</v>
      </c>
      <c r="H50" s="56">
        <v>3500</v>
      </c>
      <c r="I50" s="57">
        <f t="shared" si="21"/>
        <v>0.8</v>
      </c>
      <c r="J50" s="57">
        <f t="shared" si="22"/>
        <v>0.2</v>
      </c>
      <c r="K50" s="51" t="s">
        <v>19</v>
      </c>
      <c r="L50" s="48" t="s">
        <v>25</v>
      </c>
      <c r="M50" s="55" t="s">
        <v>355</v>
      </c>
      <c r="N50" s="94">
        <v>801</v>
      </c>
      <c r="O50" s="94">
        <v>80115</v>
      </c>
      <c r="P50" s="99">
        <v>2130</v>
      </c>
      <c r="Q50" s="29" t="s">
        <v>464</v>
      </c>
      <c r="R50" s="23"/>
      <c r="S50" s="27"/>
      <c r="T50" s="27"/>
      <c r="U50" s="24"/>
      <c r="V50" s="23"/>
      <c r="W50" s="29" t="s">
        <v>246</v>
      </c>
      <c r="X50" s="27" t="s">
        <v>25</v>
      </c>
      <c r="Y50" s="93">
        <v>17500</v>
      </c>
      <c r="Z50" s="93">
        <v>14000</v>
      </c>
      <c r="AA50" s="93">
        <v>3500</v>
      </c>
    </row>
    <row r="51" spans="1:27" s="15" customFormat="1" ht="63.75">
      <c r="A51" s="14">
        <f t="shared" si="0"/>
        <v>48</v>
      </c>
      <c r="B51" s="61" t="s">
        <v>466</v>
      </c>
      <c r="C51" s="47">
        <v>24639</v>
      </c>
      <c r="D51" s="61" t="s">
        <v>117</v>
      </c>
      <c r="E51" s="90" t="s">
        <v>131</v>
      </c>
      <c r="F51" s="56">
        <v>17500</v>
      </c>
      <c r="G51" s="66">
        <v>14000</v>
      </c>
      <c r="H51" s="66">
        <v>3500</v>
      </c>
      <c r="I51" s="67">
        <f t="shared" si="21"/>
        <v>0.8</v>
      </c>
      <c r="J51" s="67">
        <f t="shared" si="22"/>
        <v>0.2</v>
      </c>
      <c r="K51" s="51" t="s">
        <v>19</v>
      </c>
      <c r="L51" s="48" t="s">
        <v>25</v>
      </c>
      <c r="M51" s="55" t="s">
        <v>484</v>
      </c>
      <c r="N51" s="94">
        <v>801</v>
      </c>
      <c r="O51" s="94">
        <v>80115</v>
      </c>
      <c r="P51" s="99">
        <v>2130</v>
      </c>
      <c r="Q51" s="29" t="s">
        <v>464</v>
      </c>
      <c r="R51" s="23"/>
      <c r="S51" s="27"/>
      <c r="T51" s="27"/>
      <c r="U51" s="24"/>
      <c r="V51" s="23"/>
      <c r="W51" s="29" t="s">
        <v>246</v>
      </c>
      <c r="X51" s="27" t="s">
        <v>25</v>
      </c>
      <c r="Y51" s="93">
        <v>17500</v>
      </c>
      <c r="Z51" s="93">
        <v>14000</v>
      </c>
      <c r="AA51" s="93">
        <v>3500</v>
      </c>
    </row>
    <row r="52" spans="1:27" s="15" customFormat="1" ht="63.75">
      <c r="A52" s="14">
        <f t="shared" si="0"/>
        <v>49</v>
      </c>
      <c r="B52" s="61" t="s">
        <v>465</v>
      </c>
      <c r="C52" s="47">
        <v>25619</v>
      </c>
      <c r="D52" s="61" t="s">
        <v>117</v>
      </c>
      <c r="E52" s="90" t="s">
        <v>131</v>
      </c>
      <c r="F52" s="56">
        <v>17500</v>
      </c>
      <c r="G52" s="66">
        <v>14000</v>
      </c>
      <c r="H52" s="66">
        <v>3500</v>
      </c>
      <c r="I52" s="67">
        <f t="shared" si="21"/>
        <v>0.8</v>
      </c>
      <c r="J52" s="67">
        <f t="shared" si="22"/>
        <v>0.2</v>
      </c>
      <c r="K52" s="51" t="s">
        <v>19</v>
      </c>
      <c r="L52" s="48" t="s">
        <v>25</v>
      </c>
      <c r="M52" s="55" t="s">
        <v>483</v>
      </c>
      <c r="N52" s="114">
        <v>801</v>
      </c>
      <c r="O52" s="114">
        <v>80117</v>
      </c>
      <c r="P52" s="115">
        <v>2130</v>
      </c>
      <c r="Q52" s="29" t="s">
        <v>464</v>
      </c>
      <c r="R52" s="23"/>
      <c r="S52" s="27"/>
      <c r="T52" s="27"/>
      <c r="U52" s="24"/>
      <c r="V52" s="23"/>
      <c r="W52" s="29" t="s">
        <v>246</v>
      </c>
      <c r="X52" s="27" t="s">
        <v>25</v>
      </c>
      <c r="Y52" s="93">
        <v>17500</v>
      </c>
      <c r="Z52" s="93">
        <v>14000</v>
      </c>
      <c r="AA52" s="93">
        <v>3500</v>
      </c>
    </row>
    <row r="53" spans="1:27" s="15" customFormat="1" ht="51">
      <c r="A53" s="14">
        <f t="shared" si="0"/>
        <v>50</v>
      </c>
      <c r="B53" s="61" t="s">
        <v>132</v>
      </c>
      <c r="C53" s="47">
        <v>21678</v>
      </c>
      <c r="D53" s="61" t="s">
        <v>117</v>
      </c>
      <c r="E53" s="90" t="s">
        <v>133</v>
      </c>
      <c r="F53" s="56">
        <v>17500</v>
      </c>
      <c r="G53" s="66">
        <v>14000</v>
      </c>
      <c r="H53" s="66">
        <v>3500</v>
      </c>
      <c r="I53" s="67">
        <f t="shared" si="21"/>
        <v>0.8</v>
      </c>
      <c r="J53" s="67">
        <f t="shared" si="22"/>
        <v>0.2</v>
      </c>
      <c r="K53" s="51" t="s">
        <v>19</v>
      </c>
      <c r="L53" s="48" t="s">
        <v>25</v>
      </c>
      <c r="M53" s="55" t="s">
        <v>483</v>
      </c>
      <c r="N53" s="114">
        <v>801</v>
      </c>
      <c r="O53" s="114">
        <v>80120</v>
      </c>
      <c r="P53" s="115">
        <v>2130</v>
      </c>
      <c r="Q53" s="29" t="s">
        <v>464</v>
      </c>
      <c r="R53" s="23"/>
      <c r="S53" s="27"/>
      <c r="T53" s="27"/>
      <c r="U53" s="24"/>
      <c r="V53" s="23"/>
      <c r="W53" s="29" t="s">
        <v>246</v>
      </c>
      <c r="X53" s="27" t="s">
        <v>25</v>
      </c>
      <c r="Y53" s="93">
        <v>17500</v>
      </c>
      <c r="Z53" s="93">
        <v>14000</v>
      </c>
      <c r="AA53" s="93">
        <v>3500</v>
      </c>
    </row>
    <row r="54" spans="1:27" s="15" customFormat="1" ht="51">
      <c r="A54" s="14">
        <f t="shared" si="0"/>
        <v>51</v>
      </c>
      <c r="B54" s="61" t="s">
        <v>134</v>
      </c>
      <c r="C54" s="47">
        <v>21699</v>
      </c>
      <c r="D54" s="61" t="s">
        <v>117</v>
      </c>
      <c r="E54" s="90" t="s">
        <v>133</v>
      </c>
      <c r="F54" s="56">
        <v>17500</v>
      </c>
      <c r="G54" s="66">
        <v>14000</v>
      </c>
      <c r="H54" s="66">
        <v>3500</v>
      </c>
      <c r="I54" s="67">
        <f t="shared" si="21"/>
        <v>0.8</v>
      </c>
      <c r="J54" s="67">
        <f t="shared" si="22"/>
        <v>0.2</v>
      </c>
      <c r="K54" s="51" t="s">
        <v>19</v>
      </c>
      <c r="L54" s="48" t="s">
        <v>25</v>
      </c>
      <c r="M54" s="55" t="s">
        <v>277</v>
      </c>
      <c r="N54" s="114">
        <v>801</v>
      </c>
      <c r="O54" s="114">
        <v>80115</v>
      </c>
      <c r="P54" s="115">
        <v>2130</v>
      </c>
      <c r="Q54" s="29" t="s">
        <v>464</v>
      </c>
      <c r="R54" s="23"/>
      <c r="S54" s="27"/>
      <c r="T54" s="27"/>
      <c r="U54" s="24"/>
      <c r="V54" s="23"/>
      <c r="W54" s="29" t="s">
        <v>246</v>
      </c>
      <c r="X54" s="27" t="s">
        <v>25</v>
      </c>
      <c r="Y54" s="93">
        <v>17500</v>
      </c>
      <c r="Z54" s="93">
        <v>14000</v>
      </c>
      <c r="AA54" s="93">
        <v>3500</v>
      </c>
    </row>
    <row r="55" spans="1:27" s="15" customFormat="1" ht="51">
      <c r="A55" s="14">
        <f t="shared" si="0"/>
        <v>52</v>
      </c>
      <c r="B55" s="83" t="s">
        <v>135</v>
      </c>
      <c r="C55" s="47">
        <v>21748</v>
      </c>
      <c r="D55" s="83" t="s">
        <v>117</v>
      </c>
      <c r="E55" s="90" t="s">
        <v>138</v>
      </c>
      <c r="F55" s="66">
        <v>17500</v>
      </c>
      <c r="G55" s="66">
        <v>14000</v>
      </c>
      <c r="H55" s="66">
        <v>3500</v>
      </c>
      <c r="I55" s="67">
        <f t="shared" si="21"/>
        <v>0.8</v>
      </c>
      <c r="J55" s="67">
        <f t="shared" si="22"/>
        <v>0.2</v>
      </c>
      <c r="K55" s="51" t="s">
        <v>19</v>
      </c>
      <c r="L55" s="48" t="s">
        <v>25</v>
      </c>
      <c r="M55" s="55" t="s">
        <v>360</v>
      </c>
      <c r="N55" s="114">
        <v>801</v>
      </c>
      <c r="O55" s="114">
        <v>80115</v>
      </c>
      <c r="P55" s="115">
        <v>2130</v>
      </c>
      <c r="Q55" s="29" t="s">
        <v>464</v>
      </c>
      <c r="R55" s="23"/>
      <c r="S55" s="27"/>
      <c r="T55" s="27"/>
      <c r="U55" s="24"/>
      <c r="V55" s="23"/>
      <c r="W55" s="29" t="s">
        <v>246</v>
      </c>
      <c r="X55" s="27" t="s">
        <v>25</v>
      </c>
      <c r="Y55" s="93">
        <v>17500</v>
      </c>
      <c r="Z55" s="93">
        <v>14000</v>
      </c>
      <c r="AA55" s="93">
        <v>3500</v>
      </c>
    </row>
    <row r="56" spans="1:27" s="15" customFormat="1" ht="51">
      <c r="A56" s="14">
        <f t="shared" si="0"/>
        <v>53</v>
      </c>
      <c r="B56" s="61" t="s">
        <v>136</v>
      </c>
      <c r="C56" s="47">
        <v>26204</v>
      </c>
      <c r="D56" s="61" t="s">
        <v>117</v>
      </c>
      <c r="E56" s="61" t="s">
        <v>138</v>
      </c>
      <c r="F56" s="66">
        <v>17500</v>
      </c>
      <c r="G56" s="66">
        <v>14000</v>
      </c>
      <c r="H56" s="66">
        <v>3500</v>
      </c>
      <c r="I56" s="57">
        <f t="shared" si="21"/>
        <v>0.8</v>
      </c>
      <c r="J56" s="57">
        <f t="shared" si="22"/>
        <v>0.2</v>
      </c>
      <c r="K56" s="51" t="s">
        <v>19</v>
      </c>
      <c r="L56" s="48" t="s">
        <v>25</v>
      </c>
      <c r="M56" s="55" t="s">
        <v>360</v>
      </c>
      <c r="N56" s="94">
        <v>801</v>
      </c>
      <c r="O56" s="94">
        <v>80117</v>
      </c>
      <c r="P56" s="99">
        <v>2130</v>
      </c>
      <c r="Q56" s="29" t="s">
        <v>464</v>
      </c>
      <c r="R56" s="23"/>
      <c r="S56" s="27"/>
      <c r="T56" s="27"/>
      <c r="U56" s="35"/>
      <c r="V56" s="23"/>
      <c r="W56" s="29" t="s">
        <v>246</v>
      </c>
      <c r="X56" s="27" t="s">
        <v>25</v>
      </c>
      <c r="Y56" s="93">
        <v>17500</v>
      </c>
      <c r="Z56" s="93">
        <v>14000</v>
      </c>
      <c r="AA56" s="93">
        <v>3500</v>
      </c>
    </row>
    <row r="57" spans="1:27" s="15" customFormat="1" ht="51">
      <c r="A57" s="14">
        <f t="shared" si="0"/>
        <v>54</v>
      </c>
      <c r="B57" s="61" t="s">
        <v>137</v>
      </c>
      <c r="C57" s="47">
        <v>21882</v>
      </c>
      <c r="D57" s="61" t="s">
        <v>117</v>
      </c>
      <c r="E57" s="61" t="s">
        <v>139</v>
      </c>
      <c r="F57" s="66">
        <v>17500</v>
      </c>
      <c r="G57" s="66">
        <v>14000</v>
      </c>
      <c r="H57" s="66">
        <v>3500</v>
      </c>
      <c r="I57" s="57">
        <f t="shared" si="21"/>
        <v>0.8</v>
      </c>
      <c r="J57" s="57">
        <f t="shared" si="22"/>
        <v>0.2</v>
      </c>
      <c r="K57" s="51" t="s">
        <v>19</v>
      </c>
      <c r="L57" s="48" t="s">
        <v>25</v>
      </c>
      <c r="M57" s="55" t="s">
        <v>360</v>
      </c>
      <c r="N57" s="94">
        <v>801</v>
      </c>
      <c r="O57" s="94">
        <v>80115</v>
      </c>
      <c r="P57" s="99">
        <v>2130</v>
      </c>
      <c r="Q57" s="29" t="s">
        <v>464</v>
      </c>
      <c r="R57" s="23"/>
      <c r="S57" s="27"/>
      <c r="T57" s="27"/>
      <c r="U57" s="24"/>
      <c r="V57" s="23"/>
      <c r="W57" s="29" t="s">
        <v>246</v>
      </c>
      <c r="X57" s="27" t="s">
        <v>25</v>
      </c>
      <c r="Y57" s="93">
        <v>17500</v>
      </c>
      <c r="Z57" s="93">
        <v>14000</v>
      </c>
      <c r="AA57" s="93">
        <v>3500</v>
      </c>
    </row>
    <row r="58" spans="1:27" s="15" customFormat="1" ht="63.75">
      <c r="A58" s="14">
        <f t="shared" si="0"/>
        <v>55</v>
      </c>
      <c r="B58" s="61" t="s">
        <v>140</v>
      </c>
      <c r="C58" s="48">
        <v>22566</v>
      </c>
      <c r="D58" s="61" t="s">
        <v>141</v>
      </c>
      <c r="E58" s="86" t="s">
        <v>142</v>
      </c>
      <c r="F58" s="56">
        <v>17500</v>
      </c>
      <c r="G58" s="56">
        <v>14000</v>
      </c>
      <c r="H58" s="56">
        <v>3500</v>
      </c>
      <c r="I58" s="57">
        <f>G58/F58</f>
        <v>0.8</v>
      </c>
      <c r="J58" s="57">
        <f>H58/F58</f>
        <v>0.2</v>
      </c>
      <c r="K58" s="51" t="s">
        <v>19</v>
      </c>
      <c r="L58" s="52" t="s">
        <v>25</v>
      </c>
      <c r="M58" s="55" t="s">
        <v>277</v>
      </c>
      <c r="N58" s="95">
        <v>801</v>
      </c>
      <c r="O58" s="97">
        <v>80115</v>
      </c>
      <c r="P58" s="98">
        <v>2130</v>
      </c>
      <c r="Q58" s="29" t="s">
        <v>456</v>
      </c>
      <c r="R58" s="23"/>
      <c r="S58" s="27"/>
      <c r="T58" s="27"/>
      <c r="U58" s="24"/>
      <c r="V58" s="23"/>
      <c r="W58" s="29" t="s">
        <v>246</v>
      </c>
      <c r="X58" s="27" t="s">
        <v>25</v>
      </c>
      <c r="Y58" s="93">
        <v>17500</v>
      </c>
      <c r="Z58" s="93">
        <v>14000</v>
      </c>
      <c r="AA58" s="93">
        <v>3500</v>
      </c>
    </row>
    <row r="59" spans="1:27" s="15" customFormat="1" ht="63.75">
      <c r="A59" s="14">
        <f t="shared" si="0"/>
        <v>56</v>
      </c>
      <c r="B59" s="61" t="s">
        <v>143</v>
      </c>
      <c r="C59" s="48">
        <v>22561</v>
      </c>
      <c r="D59" s="61" t="s">
        <v>141</v>
      </c>
      <c r="E59" s="86" t="s">
        <v>142</v>
      </c>
      <c r="F59" s="56">
        <v>17500</v>
      </c>
      <c r="G59" s="59">
        <v>14000</v>
      </c>
      <c r="H59" s="59">
        <v>3500</v>
      </c>
      <c r="I59" s="57">
        <f t="shared" ref="I59:I69" si="23">G59/F59</f>
        <v>0.8</v>
      </c>
      <c r="J59" s="57">
        <f t="shared" ref="J59:J69" si="24">H59/F59</f>
        <v>0.2</v>
      </c>
      <c r="K59" s="51" t="s">
        <v>19</v>
      </c>
      <c r="L59" s="52" t="s">
        <v>25</v>
      </c>
      <c r="M59" s="55" t="s">
        <v>277</v>
      </c>
      <c r="N59" s="94">
        <v>801</v>
      </c>
      <c r="O59" s="94">
        <v>80117</v>
      </c>
      <c r="P59" s="98">
        <v>2130</v>
      </c>
      <c r="Q59" s="29" t="s">
        <v>456</v>
      </c>
      <c r="R59" s="23"/>
      <c r="S59" s="27"/>
      <c r="T59" s="27"/>
      <c r="U59" s="24"/>
      <c r="V59" s="23"/>
      <c r="W59" s="29" t="s">
        <v>246</v>
      </c>
      <c r="X59" s="27" t="s">
        <v>25</v>
      </c>
      <c r="Y59" s="93">
        <v>17500</v>
      </c>
      <c r="Z59" s="93">
        <v>14000</v>
      </c>
      <c r="AA59" s="93">
        <v>3500</v>
      </c>
    </row>
    <row r="60" spans="1:27" s="15" customFormat="1" ht="63.75">
      <c r="A60" s="14">
        <f t="shared" si="0"/>
        <v>57</v>
      </c>
      <c r="B60" s="61" t="s">
        <v>144</v>
      </c>
      <c r="C60" s="48">
        <v>20939</v>
      </c>
      <c r="D60" s="61" t="s">
        <v>141</v>
      </c>
      <c r="E60" s="86" t="s">
        <v>145</v>
      </c>
      <c r="F60" s="56">
        <v>17500</v>
      </c>
      <c r="G60" s="59">
        <v>14000</v>
      </c>
      <c r="H60" s="59">
        <v>3500</v>
      </c>
      <c r="I60" s="57">
        <f t="shared" si="23"/>
        <v>0.8</v>
      </c>
      <c r="J60" s="57">
        <f t="shared" si="24"/>
        <v>0.2</v>
      </c>
      <c r="K60" s="51" t="s">
        <v>19</v>
      </c>
      <c r="L60" s="52" t="s">
        <v>25</v>
      </c>
      <c r="M60" s="55" t="s">
        <v>277</v>
      </c>
      <c r="N60" s="94">
        <v>801</v>
      </c>
      <c r="O60" s="94">
        <v>80120</v>
      </c>
      <c r="P60" s="98">
        <v>2130</v>
      </c>
      <c r="Q60" s="29" t="s">
        <v>456</v>
      </c>
      <c r="R60" s="23"/>
      <c r="S60" s="27"/>
      <c r="T60" s="27"/>
      <c r="U60" s="24"/>
      <c r="V60" s="26" t="s">
        <v>440</v>
      </c>
      <c r="W60" s="29" t="s">
        <v>246</v>
      </c>
      <c r="X60" s="27" t="s">
        <v>25</v>
      </c>
      <c r="Y60" s="93">
        <v>17500</v>
      </c>
      <c r="Z60" s="93">
        <v>14000</v>
      </c>
      <c r="AA60" s="93">
        <v>3500</v>
      </c>
    </row>
    <row r="61" spans="1:27" s="15" customFormat="1" ht="63.75">
      <c r="A61" s="14">
        <f t="shared" si="0"/>
        <v>58</v>
      </c>
      <c r="B61" s="61" t="s">
        <v>146</v>
      </c>
      <c r="C61" s="48">
        <v>24476</v>
      </c>
      <c r="D61" s="61" t="s">
        <v>141</v>
      </c>
      <c r="E61" s="86" t="s">
        <v>147</v>
      </c>
      <c r="F61" s="56">
        <v>17500</v>
      </c>
      <c r="G61" s="56">
        <v>14000</v>
      </c>
      <c r="H61" s="56">
        <v>3500</v>
      </c>
      <c r="I61" s="57">
        <f t="shared" si="23"/>
        <v>0.8</v>
      </c>
      <c r="J61" s="57">
        <f t="shared" si="24"/>
        <v>0.2</v>
      </c>
      <c r="K61" s="51" t="s">
        <v>19</v>
      </c>
      <c r="L61" s="52" t="s">
        <v>25</v>
      </c>
      <c r="M61" s="55" t="s">
        <v>213</v>
      </c>
      <c r="N61" s="94">
        <v>801</v>
      </c>
      <c r="O61" s="94">
        <v>80115</v>
      </c>
      <c r="P61" s="98">
        <v>2130</v>
      </c>
      <c r="Q61" s="29" t="s">
        <v>456</v>
      </c>
      <c r="R61" s="23"/>
      <c r="S61" s="27"/>
      <c r="T61" s="27"/>
      <c r="U61" s="24"/>
      <c r="V61" s="26" t="s">
        <v>454</v>
      </c>
      <c r="W61" s="29" t="s">
        <v>246</v>
      </c>
      <c r="X61" s="27" t="s">
        <v>25</v>
      </c>
      <c r="Y61" s="93">
        <v>17500</v>
      </c>
      <c r="Z61" s="93">
        <v>14000</v>
      </c>
      <c r="AA61" s="93">
        <v>3500</v>
      </c>
    </row>
    <row r="62" spans="1:27" s="15" customFormat="1" ht="63.75">
      <c r="A62" s="14">
        <f t="shared" si="0"/>
        <v>59</v>
      </c>
      <c r="B62" s="61" t="s">
        <v>148</v>
      </c>
      <c r="C62" s="48">
        <v>24478</v>
      </c>
      <c r="D62" s="61" t="s">
        <v>141</v>
      </c>
      <c r="E62" s="86" t="s">
        <v>147</v>
      </c>
      <c r="F62" s="56">
        <v>17500</v>
      </c>
      <c r="G62" s="59">
        <v>14000</v>
      </c>
      <c r="H62" s="59">
        <v>3500</v>
      </c>
      <c r="I62" s="57">
        <f t="shared" si="23"/>
        <v>0.8</v>
      </c>
      <c r="J62" s="57">
        <f t="shared" si="24"/>
        <v>0.2</v>
      </c>
      <c r="K62" s="51" t="s">
        <v>19</v>
      </c>
      <c r="L62" s="52" t="s">
        <v>25</v>
      </c>
      <c r="M62" s="55" t="s">
        <v>213</v>
      </c>
      <c r="N62" s="94">
        <v>801</v>
      </c>
      <c r="O62" s="94">
        <v>80117</v>
      </c>
      <c r="P62" s="98">
        <v>2130</v>
      </c>
      <c r="Q62" s="29" t="s">
        <v>456</v>
      </c>
      <c r="R62" s="23"/>
      <c r="S62" s="27"/>
      <c r="T62" s="27"/>
      <c r="U62" s="24"/>
      <c r="V62" s="26" t="s">
        <v>454</v>
      </c>
      <c r="W62" s="29" t="s">
        <v>246</v>
      </c>
      <c r="X62" s="27" t="s">
        <v>25</v>
      </c>
      <c r="Y62" s="93">
        <v>17500</v>
      </c>
      <c r="Z62" s="93">
        <v>14000</v>
      </c>
      <c r="AA62" s="93">
        <v>3500</v>
      </c>
    </row>
    <row r="63" spans="1:27" s="15" customFormat="1" ht="63.75">
      <c r="A63" s="14">
        <f t="shared" si="0"/>
        <v>60</v>
      </c>
      <c r="B63" s="61" t="s">
        <v>149</v>
      </c>
      <c r="C63" s="48">
        <v>24472</v>
      </c>
      <c r="D63" s="61" t="s">
        <v>141</v>
      </c>
      <c r="E63" s="86" t="s">
        <v>147</v>
      </c>
      <c r="F63" s="56">
        <v>17500</v>
      </c>
      <c r="G63" s="59">
        <v>14000</v>
      </c>
      <c r="H63" s="59">
        <v>3500</v>
      </c>
      <c r="I63" s="57">
        <f t="shared" si="23"/>
        <v>0.8</v>
      </c>
      <c r="J63" s="57">
        <f t="shared" si="24"/>
        <v>0.2</v>
      </c>
      <c r="K63" s="51" t="s">
        <v>19</v>
      </c>
      <c r="L63" s="52" t="s">
        <v>25</v>
      </c>
      <c r="M63" s="55" t="s">
        <v>213</v>
      </c>
      <c r="N63" s="94">
        <v>801</v>
      </c>
      <c r="O63" s="94">
        <v>80120</v>
      </c>
      <c r="P63" s="98">
        <v>2130</v>
      </c>
      <c r="Q63" s="29" t="s">
        <v>456</v>
      </c>
      <c r="R63" s="23"/>
      <c r="S63" s="27"/>
      <c r="T63" s="27"/>
      <c r="U63" s="24"/>
      <c r="V63" s="23"/>
      <c r="W63" s="29" t="s">
        <v>246</v>
      </c>
      <c r="X63" s="27" t="s">
        <v>25</v>
      </c>
      <c r="Y63" s="93">
        <v>17500</v>
      </c>
      <c r="Z63" s="93">
        <v>14000</v>
      </c>
      <c r="AA63" s="93">
        <v>3500</v>
      </c>
    </row>
    <row r="64" spans="1:27" s="15" customFormat="1" ht="63.75">
      <c r="A64" s="14">
        <f t="shared" si="0"/>
        <v>61</v>
      </c>
      <c r="B64" s="61" t="s">
        <v>150</v>
      </c>
      <c r="C64" s="48">
        <v>20942</v>
      </c>
      <c r="D64" s="61" t="s">
        <v>141</v>
      </c>
      <c r="E64" s="86" t="s">
        <v>151</v>
      </c>
      <c r="F64" s="56">
        <v>17500</v>
      </c>
      <c r="G64" s="56">
        <v>14000</v>
      </c>
      <c r="H64" s="56">
        <v>3500</v>
      </c>
      <c r="I64" s="57">
        <f t="shared" si="23"/>
        <v>0.8</v>
      </c>
      <c r="J64" s="57">
        <f t="shared" si="24"/>
        <v>0.2</v>
      </c>
      <c r="K64" s="51" t="s">
        <v>19</v>
      </c>
      <c r="L64" s="52" t="s">
        <v>25</v>
      </c>
      <c r="M64" s="55" t="s">
        <v>213</v>
      </c>
      <c r="N64" s="94">
        <v>801</v>
      </c>
      <c r="O64" s="94">
        <v>80115</v>
      </c>
      <c r="P64" s="98">
        <v>2130</v>
      </c>
      <c r="Q64" s="29" t="s">
        <v>456</v>
      </c>
      <c r="R64" s="23"/>
      <c r="S64" s="27"/>
      <c r="T64" s="27"/>
      <c r="U64" s="24"/>
      <c r="V64" s="23"/>
      <c r="W64" s="29" t="s">
        <v>246</v>
      </c>
      <c r="X64" s="27" t="s">
        <v>25</v>
      </c>
      <c r="Y64" s="93">
        <v>17500</v>
      </c>
      <c r="Z64" s="93">
        <v>14000</v>
      </c>
      <c r="AA64" s="93">
        <v>3500</v>
      </c>
    </row>
    <row r="65" spans="1:27" s="15" customFormat="1" ht="63.75">
      <c r="A65" s="14">
        <f t="shared" si="0"/>
        <v>62</v>
      </c>
      <c r="B65" s="61" t="s">
        <v>152</v>
      </c>
      <c r="C65" s="48">
        <v>20943</v>
      </c>
      <c r="D65" s="61" t="s">
        <v>141</v>
      </c>
      <c r="E65" s="86" t="s">
        <v>151</v>
      </c>
      <c r="F65" s="56">
        <v>17500</v>
      </c>
      <c r="G65" s="56">
        <v>14000</v>
      </c>
      <c r="H65" s="56">
        <v>3500</v>
      </c>
      <c r="I65" s="57">
        <f t="shared" si="23"/>
        <v>0.8</v>
      </c>
      <c r="J65" s="57">
        <f t="shared" si="24"/>
        <v>0.2</v>
      </c>
      <c r="K65" s="51" t="s">
        <v>19</v>
      </c>
      <c r="L65" s="52" t="s">
        <v>25</v>
      </c>
      <c r="M65" s="55" t="s">
        <v>213</v>
      </c>
      <c r="N65" s="94">
        <v>801</v>
      </c>
      <c r="O65" s="94">
        <v>80120</v>
      </c>
      <c r="P65" s="98">
        <v>2130</v>
      </c>
      <c r="Q65" s="29" t="s">
        <v>456</v>
      </c>
      <c r="R65" s="23"/>
      <c r="S65" s="27"/>
      <c r="T65" s="27"/>
      <c r="U65" s="24"/>
      <c r="V65" s="23"/>
      <c r="W65" s="29" t="s">
        <v>246</v>
      </c>
      <c r="X65" s="27" t="s">
        <v>25</v>
      </c>
      <c r="Y65" s="93">
        <v>17500</v>
      </c>
      <c r="Z65" s="93">
        <v>14000</v>
      </c>
      <c r="AA65" s="93">
        <v>3500</v>
      </c>
    </row>
    <row r="66" spans="1:27" s="15" customFormat="1" ht="63.75">
      <c r="A66" s="14">
        <f t="shared" si="0"/>
        <v>63</v>
      </c>
      <c r="B66" s="61" t="s">
        <v>153</v>
      </c>
      <c r="C66" s="48">
        <v>41867</v>
      </c>
      <c r="D66" s="61" t="s">
        <v>141</v>
      </c>
      <c r="E66" s="86" t="s">
        <v>154</v>
      </c>
      <c r="F66" s="56">
        <v>17400</v>
      </c>
      <c r="G66" s="56">
        <v>13920</v>
      </c>
      <c r="H66" s="56">
        <v>3480</v>
      </c>
      <c r="I66" s="57">
        <f t="shared" si="23"/>
        <v>0.8</v>
      </c>
      <c r="J66" s="57">
        <f t="shared" si="24"/>
        <v>0.2</v>
      </c>
      <c r="K66" s="51" t="s">
        <v>19</v>
      </c>
      <c r="L66" s="52" t="s">
        <v>25</v>
      </c>
      <c r="M66" s="55" t="s">
        <v>213</v>
      </c>
      <c r="N66" s="94">
        <v>801</v>
      </c>
      <c r="O66" s="94">
        <v>80117</v>
      </c>
      <c r="P66" s="98">
        <v>2130</v>
      </c>
      <c r="Q66" s="29" t="s">
        <v>456</v>
      </c>
      <c r="R66" s="23"/>
      <c r="S66" s="27"/>
      <c r="T66" s="27"/>
      <c r="U66" s="24"/>
      <c r="V66" s="23"/>
      <c r="W66" s="29" t="s">
        <v>246</v>
      </c>
      <c r="X66" s="27" t="s">
        <v>25</v>
      </c>
      <c r="Y66" s="93">
        <v>17400</v>
      </c>
      <c r="Z66" s="93">
        <v>13920</v>
      </c>
      <c r="AA66" s="93">
        <v>3480</v>
      </c>
    </row>
    <row r="67" spans="1:27" s="15" customFormat="1" ht="63.75">
      <c r="A67" s="14">
        <f t="shared" si="0"/>
        <v>64</v>
      </c>
      <c r="B67" s="61" t="s">
        <v>155</v>
      </c>
      <c r="C67" s="48">
        <v>43681</v>
      </c>
      <c r="D67" s="61" t="s">
        <v>141</v>
      </c>
      <c r="E67" s="86" t="s">
        <v>154</v>
      </c>
      <c r="F67" s="56">
        <v>17400</v>
      </c>
      <c r="G67" s="56">
        <v>13920</v>
      </c>
      <c r="H67" s="56">
        <v>3480</v>
      </c>
      <c r="I67" s="57">
        <f t="shared" si="23"/>
        <v>0.8</v>
      </c>
      <c r="J67" s="57">
        <f t="shared" si="24"/>
        <v>0.2</v>
      </c>
      <c r="K67" s="51" t="s">
        <v>19</v>
      </c>
      <c r="L67" s="52" t="s">
        <v>25</v>
      </c>
      <c r="M67" s="55" t="s">
        <v>213</v>
      </c>
      <c r="N67" s="94">
        <v>801</v>
      </c>
      <c r="O67" s="94">
        <v>80115</v>
      </c>
      <c r="P67" s="98">
        <v>2130</v>
      </c>
      <c r="Q67" s="29" t="s">
        <v>456</v>
      </c>
      <c r="R67" s="23"/>
      <c r="S67" s="27"/>
      <c r="T67" s="27"/>
      <c r="U67" s="24"/>
      <c r="V67" s="23"/>
      <c r="W67" s="29" t="s">
        <v>246</v>
      </c>
      <c r="X67" s="27" t="s">
        <v>25</v>
      </c>
      <c r="Y67" s="93">
        <v>17500</v>
      </c>
      <c r="Z67" s="93">
        <v>13920</v>
      </c>
      <c r="AA67" s="93">
        <v>3480</v>
      </c>
    </row>
    <row r="68" spans="1:27" s="15" customFormat="1" ht="51">
      <c r="A68" s="14">
        <f t="shared" si="0"/>
        <v>65</v>
      </c>
      <c r="B68" s="61" t="s">
        <v>156</v>
      </c>
      <c r="C68" s="48">
        <v>40193</v>
      </c>
      <c r="D68" s="61" t="s">
        <v>141</v>
      </c>
      <c r="E68" s="86" t="s">
        <v>157</v>
      </c>
      <c r="F68" s="56">
        <v>17500</v>
      </c>
      <c r="G68" s="56">
        <v>14000</v>
      </c>
      <c r="H68" s="56">
        <v>3500</v>
      </c>
      <c r="I68" s="57">
        <f t="shared" si="23"/>
        <v>0.8</v>
      </c>
      <c r="J68" s="57">
        <f t="shared" si="24"/>
        <v>0.2</v>
      </c>
      <c r="K68" s="51" t="s">
        <v>19</v>
      </c>
      <c r="L68" s="52" t="s">
        <v>25</v>
      </c>
      <c r="M68" s="55" t="s">
        <v>213</v>
      </c>
      <c r="N68" s="94">
        <v>801</v>
      </c>
      <c r="O68" s="94">
        <v>80117</v>
      </c>
      <c r="P68" s="98">
        <v>2130</v>
      </c>
      <c r="Q68" s="29" t="s">
        <v>456</v>
      </c>
      <c r="R68" s="23"/>
      <c r="S68" s="27"/>
      <c r="T68" s="27"/>
      <c r="U68" s="24"/>
      <c r="V68" s="23"/>
      <c r="W68" s="29" t="s">
        <v>246</v>
      </c>
      <c r="X68" s="27" t="s">
        <v>25</v>
      </c>
      <c r="Y68" s="93">
        <v>17500</v>
      </c>
      <c r="Z68" s="93">
        <v>14000</v>
      </c>
      <c r="AA68" s="93">
        <v>3500</v>
      </c>
    </row>
    <row r="69" spans="1:27" s="15" customFormat="1" ht="51">
      <c r="A69" s="14">
        <f t="shared" si="0"/>
        <v>66</v>
      </c>
      <c r="B69" s="61" t="s">
        <v>158</v>
      </c>
      <c r="C69" s="47">
        <v>39754</v>
      </c>
      <c r="D69" s="61" t="s">
        <v>141</v>
      </c>
      <c r="E69" s="86" t="s">
        <v>157</v>
      </c>
      <c r="F69" s="66">
        <v>17500</v>
      </c>
      <c r="G69" s="68">
        <v>14000</v>
      </c>
      <c r="H69" s="68">
        <v>3500</v>
      </c>
      <c r="I69" s="67">
        <f t="shared" si="23"/>
        <v>0.8</v>
      </c>
      <c r="J69" s="67">
        <f t="shared" si="24"/>
        <v>0.2</v>
      </c>
      <c r="K69" s="69" t="s">
        <v>19</v>
      </c>
      <c r="L69" s="52" t="s">
        <v>25</v>
      </c>
      <c r="M69" s="55" t="s">
        <v>213</v>
      </c>
      <c r="N69" s="114">
        <v>801</v>
      </c>
      <c r="O69" s="114">
        <v>80115</v>
      </c>
      <c r="P69" s="98">
        <v>2130</v>
      </c>
      <c r="Q69" s="29" t="s">
        <v>456</v>
      </c>
      <c r="R69" s="23"/>
      <c r="S69" s="27"/>
      <c r="T69" s="27"/>
      <c r="U69" s="24"/>
      <c r="V69" s="23"/>
      <c r="W69" s="29" t="s">
        <v>246</v>
      </c>
      <c r="X69" s="27" t="s">
        <v>25</v>
      </c>
      <c r="Y69" s="93">
        <v>17500</v>
      </c>
      <c r="Z69" s="93">
        <v>14000</v>
      </c>
      <c r="AA69" s="93">
        <v>3500</v>
      </c>
    </row>
    <row r="70" spans="1:27" s="15" customFormat="1" ht="63.75">
      <c r="A70" s="14">
        <f t="shared" ref="A70:A133" si="25">A69+1</f>
        <v>67</v>
      </c>
      <c r="B70" s="61" t="s">
        <v>159</v>
      </c>
      <c r="C70" s="48">
        <v>52821</v>
      </c>
      <c r="D70" s="61" t="s">
        <v>160</v>
      </c>
      <c r="E70" s="86" t="s">
        <v>161</v>
      </c>
      <c r="F70" s="56">
        <v>17500</v>
      </c>
      <c r="G70" s="56">
        <v>14000</v>
      </c>
      <c r="H70" s="56">
        <v>3500</v>
      </c>
      <c r="I70" s="57">
        <f>G70/F70</f>
        <v>0.8</v>
      </c>
      <c r="J70" s="57">
        <f>H70/F70</f>
        <v>0.2</v>
      </c>
      <c r="K70" s="51" t="s">
        <v>19</v>
      </c>
      <c r="L70" s="48" t="s">
        <v>211</v>
      </c>
      <c r="M70" s="55" t="s">
        <v>483</v>
      </c>
      <c r="N70" s="95">
        <v>801</v>
      </c>
      <c r="O70" s="97">
        <v>80101</v>
      </c>
      <c r="P70" s="98">
        <v>2030</v>
      </c>
      <c r="Q70" s="29" t="s">
        <v>463</v>
      </c>
      <c r="R70" s="23"/>
      <c r="S70" s="27"/>
      <c r="T70" s="27"/>
      <c r="U70" s="24"/>
      <c r="V70" s="23"/>
      <c r="W70" s="29" t="s">
        <v>246</v>
      </c>
      <c r="X70" s="39" t="s">
        <v>19</v>
      </c>
      <c r="Y70" s="93">
        <v>17500</v>
      </c>
      <c r="Z70" s="93">
        <v>14000</v>
      </c>
      <c r="AA70" s="93">
        <v>3500</v>
      </c>
    </row>
    <row r="71" spans="1:27" s="15" customFormat="1" ht="63.75">
      <c r="A71" s="14">
        <f t="shared" si="25"/>
        <v>68</v>
      </c>
      <c r="B71" s="61" t="s">
        <v>164</v>
      </c>
      <c r="C71" s="48">
        <v>64832</v>
      </c>
      <c r="D71" s="61" t="s">
        <v>162</v>
      </c>
      <c r="E71" s="86" t="s">
        <v>165</v>
      </c>
      <c r="F71" s="56">
        <f t="shared" ref="F71:F76" si="26">G71+H71</f>
        <v>17500</v>
      </c>
      <c r="G71" s="56">
        <v>14000</v>
      </c>
      <c r="H71" s="56">
        <v>3500</v>
      </c>
      <c r="I71" s="57">
        <f>G71/F71</f>
        <v>0.8</v>
      </c>
      <c r="J71" s="57">
        <f>H71/F71</f>
        <v>0.2</v>
      </c>
      <c r="K71" s="51" t="s">
        <v>19</v>
      </c>
      <c r="L71" s="52" t="s">
        <v>163</v>
      </c>
      <c r="M71" s="55" t="s">
        <v>277</v>
      </c>
      <c r="N71" s="104">
        <v>801</v>
      </c>
      <c r="O71" s="105">
        <v>80117</v>
      </c>
      <c r="P71" s="98">
        <v>2130</v>
      </c>
      <c r="Q71" s="29" t="s">
        <v>471</v>
      </c>
      <c r="R71" s="23"/>
      <c r="S71" s="27"/>
      <c r="T71" s="27"/>
      <c r="U71" s="24"/>
      <c r="V71" s="23"/>
      <c r="W71" s="29" t="s">
        <v>246</v>
      </c>
      <c r="X71" s="27" t="s">
        <v>25</v>
      </c>
      <c r="Y71" s="93">
        <v>17500</v>
      </c>
      <c r="Z71" s="93">
        <v>14000</v>
      </c>
      <c r="AA71" s="93">
        <v>3500</v>
      </c>
    </row>
    <row r="72" spans="1:27" s="15" customFormat="1" ht="76.5">
      <c r="A72" s="14">
        <f t="shared" si="25"/>
        <v>69</v>
      </c>
      <c r="B72" s="61" t="s">
        <v>166</v>
      </c>
      <c r="C72" s="48">
        <v>64830</v>
      </c>
      <c r="D72" s="61" t="s">
        <v>162</v>
      </c>
      <c r="E72" s="86" t="s">
        <v>167</v>
      </c>
      <c r="F72" s="56">
        <f t="shared" si="26"/>
        <v>17500</v>
      </c>
      <c r="G72" s="59">
        <v>14000</v>
      </c>
      <c r="H72" s="59">
        <v>3500</v>
      </c>
      <c r="I72" s="57">
        <f t="shared" ref="I72:I76" si="27">G72/F72</f>
        <v>0.8</v>
      </c>
      <c r="J72" s="57">
        <f t="shared" ref="J72:J76" si="28">H72/F72</f>
        <v>0.2</v>
      </c>
      <c r="K72" s="51" t="s">
        <v>19</v>
      </c>
      <c r="L72" s="52" t="s">
        <v>163</v>
      </c>
      <c r="M72" s="55" t="s">
        <v>486</v>
      </c>
      <c r="N72" s="104">
        <v>801</v>
      </c>
      <c r="O72" s="104">
        <v>80120</v>
      </c>
      <c r="P72" s="98">
        <v>2130</v>
      </c>
      <c r="Q72" s="29" t="s">
        <v>471</v>
      </c>
      <c r="R72" s="23"/>
      <c r="S72" s="27"/>
      <c r="T72" s="27"/>
      <c r="U72" s="24"/>
      <c r="V72" s="23"/>
      <c r="W72" s="29" t="s">
        <v>246</v>
      </c>
      <c r="X72" s="27" t="s">
        <v>25</v>
      </c>
      <c r="Y72" s="93">
        <v>17500</v>
      </c>
      <c r="Z72" s="93">
        <v>14000</v>
      </c>
      <c r="AA72" s="93">
        <v>3500</v>
      </c>
    </row>
    <row r="73" spans="1:27" s="15" customFormat="1" ht="63.75">
      <c r="A73" s="14">
        <f t="shared" si="25"/>
        <v>70</v>
      </c>
      <c r="B73" s="61" t="s">
        <v>168</v>
      </c>
      <c r="C73" s="48">
        <v>59975</v>
      </c>
      <c r="D73" s="61" t="s">
        <v>162</v>
      </c>
      <c r="E73" s="86" t="s">
        <v>169</v>
      </c>
      <c r="F73" s="56">
        <f t="shared" si="26"/>
        <v>16800</v>
      </c>
      <c r="G73" s="56">
        <v>13440</v>
      </c>
      <c r="H73" s="56">
        <v>3360</v>
      </c>
      <c r="I73" s="57">
        <f t="shared" si="27"/>
        <v>0.8</v>
      </c>
      <c r="J73" s="57">
        <f t="shared" si="28"/>
        <v>0.2</v>
      </c>
      <c r="K73" s="51" t="s">
        <v>19</v>
      </c>
      <c r="L73" s="52" t="s">
        <v>163</v>
      </c>
      <c r="M73" s="55" t="s">
        <v>277</v>
      </c>
      <c r="N73" s="104">
        <v>801</v>
      </c>
      <c r="O73" s="104">
        <v>80115</v>
      </c>
      <c r="P73" s="98">
        <v>2130</v>
      </c>
      <c r="Q73" s="29" t="s">
        <v>471</v>
      </c>
      <c r="R73" s="23"/>
      <c r="S73" s="27"/>
      <c r="T73" s="27"/>
      <c r="U73" s="24"/>
      <c r="V73" s="23"/>
      <c r="W73" s="29" t="s">
        <v>246</v>
      </c>
      <c r="X73" s="27" t="s">
        <v>25</v>
      </c>
      <c r="Y73" s="93">
        <v>16800</v>
      </c>
      <c r="Z73" s="93">
        <v>13440</v>
      </c>
      <c r="AA73" s="93">
        <v>3360</v>
      </c>
    </row>
    <row r="74" spans="1:27" s="15" customFormat="1" ht="76.5">
      <c r="A74" s="14">
        <f t="shared" si="25"/>
        <v>71</v>
      </c>
      <c r="B74" s="61" t="s">
        <v>170</v>
      </c>
      <c r="C74" s="48">
        <v>59964</v>
      </c>
      <c r="D74" s="61" t="s">
        <v>162</v>
      </c>
      <c r="E74" s="86" t="s">
        <v>171</v>
      </c>
      <c r="F74" s="56">
        <f t="shared" si="26"/>
        <v>17000</v>
      </c>
      <c r="G74" s="59">
        <v>13600</v>
      </c>
      <c r="H74" s="59">
        <v>3400</v>
      </c>
      <c r="I74" s="57">
        <f t="shared" si="27"/>
        <v>0.8</v>
      </c>
      <c r="J74" s="57">
        <f t="shared" si="28"/>
        <v>0.2</v>
      </c>
      <c r="K74" s="51" t="s">
        <v>19</v>
      </c>
      <c r="L74" s="52" t="s">
        <v>163</v>
      </c>
      <c r="M74" s="55" t="s">
        <v>306</v>
      </c>
      <c r="N74" s="104">
        <v>801</v>
      </c>
      <c r="O74" s="104">
        <v>80115</v>
      </c>
      <c r="P74" s="98">
        <v>2130</v>
      </c>
      <c r="Q74" s="29" t="s">
        <v>471</v>
      </c>
      <c r="R74" s="23"/>
      <c r="S74" s="27"/>
      <c r="T74" s="27"/>
      <c r="U74" s="24"/>
      <c r="V74" s="23"/>
      <c r="W74" s="29" t="s">
        <v>246</v>
      </c>
      <c r="X74" s="27" t="s">
        <v>25</v>
      </c>
      <c r="Y74" s="93">
        <v>17000</v>
      </c>
      <c r="Z74" s="93">
        <v>13600</v>
      </c>
      <c r="AA74" s="93">
        <v>3400</v>
      </c>
    </row>
    <row r="75" spans="1:27" s="15" customFormat="1" ht="76.5">
      <c r="A75" s="14">
        <f t="shared" si="25"/>
        <v>72</v>
      </c>
      <c r="B75" s="61" t="s">
        <v>172</v>
      </c>
      <c r="C75" s="48">
        <v>59963</v>
      </c>
      <c r="D75" s="61" t="s">
        <v>162</v>
      </c>
      <c r="E75" s="86" t="s">
        <v>171</v>
      </c>
      <c r="F75" s="56">
        <f t="shared" si="26"/>
        <v>17000</v>
      </c>
      <c r="G75" s="59">
        <v>13600</v>
      </c>
      <c r="H75" s="59">
        <v>3400</v>
      </c>
      <c r="I75" s="57">
        <f t="shared" si="27"/>
        <v>0.8</v>
      </c>
      <c r="J75" s="57">
        <f t="shared" si="28"/>
        <v>0.2</v>
      </c>
      <c r="K75" s="51" t="s">
        <v>19</v>
      </c>
      <c r="L75" s="52" t="s">
        <v>163</v>
      </c>
      <c r="M75" s="55" t="s">
        <v>306</v>
      </c>
      <c r="N75" s="104">
        <v>801</v>
      </c>
      <c r="O75" s="104">
        <v>80120</v>
      </c>
      <c r="P75" s="98">
        <v>2130</v>
      </c>
      <c r="Q75" s="29" t="s">
        <v>471</v>
      </c>
      <c r="R75" s="23"/>
      <c r="S75" s="27"/>
      <c r="T75" s="27"/>
      <c r="U75" s="24"/>
      <c r="V75" s="23"/>
      <c r="W75" s="29" t="s">
        <v>246</v>
      </c>
      <c r="X75" s="27" t="s">
        <v>25</v>
      </c>
      <c r="Y75" s="93">
        <v>17000</v>
      </c>
      <c r="Z75" s="93">
        <v>13600</v>
      </c>
      <c r="AA75" s="93">
        <v>3400</v>
      </c>
    </row>
    <row r="76" spans="1:27" s="15" customFormat="1" ht="63.75">
      <c r="A76" s="14">
        <f t="shared" si="25"/>
        <v>73</v>
      </c>
      <c r="B76" s="61" t="s">
        <v>173</v>
      </c>
      <c r="C76" s="48">
        <v>59989</v>
      </c>
      <c r="D76" s="61" t="s">
        <v>162</v>
      </c>
      <c r="E76" s="86" t="s">
        <v>174</v>
      </c>
      <c r="F76" s="56">
        <f t="shared" si="26"/>
        <v>16000</v>
      </c>
      <c r="G76" s="59">
        <v>12800</v>
      </c>
      <c r="H76" s="59">
        <v>3200</v>
      </c>
      <c r="I76" s="57">
        <f t="shared" si="27"/>
        <v>0.8</v>
      </c>
      <c r="J76" s="57">
        <f t="shared" si="28"/>
        <v>0.2</v>
      </c>
      <c r="K76" s="51" t="s">
        <v>19</v>
      </c>
      <c r="L76" s="52" t="s">
        <v>25</v>
      </c>
      <c r="M76" s="55" t="s">
        <v>213</v>
      </c>
      <c r="N76" s="104">
        <v>801</v>
      </c>
      <c r="O76" s="104">
        <v>80115</v>
      </c>
      <c r="P76" s="98">
        <v>2130</v>
      </c>
      <c r="Q76" s="29" t="s">
        <v>471</v>
      </c>
      <c r="R76" s="23"/>
      <c r="S76" s="27"/>
      <c r="T76" s="27"/>
      <c r="U76" s="24"/>
      <c r="V76" s="23"/>
      <c r="W76" s="29" t="s">
        <v>246</v>
      </c>
      <c r="X76" s="27" t="s">
        <v>25</v>
      </c>
      <c r="Y76" s="93">
        <v>16000</v>
      </c>
      <c r="Z76" s="93">
        <v>12800</v>
      </c>
      <c r="AA76" s="93">
        <v>3200</v>
      </c>
    </row>
    <row r="77" spans="1:27" s="15" customFormat="1" ht="63.75">
      <c r="A77" s="14">
        <f t="shared" si="25"/>
        <v>74</v>
      </c>
      <c r="B77" s="61" t="s">
        <v>175</v>
      </c>
      <c r="C77" s="48">
        <v>59998</v>
      </c>
      <c r="D77" s="61" t="s">
        <v>162</v>
      </c>
      <c r="E77" s="86" t="s">
        <v>176</v>
      </c>
      <c r="F77" s="56">
        <f>G77+H77</f>
        <v>17500</v>
      </c>
      <c r="G77" s="56">
        <v>14000</v>
      </c>
      <c r="H77" s="56">
        <v>3500</v>
      </c>
      <c r="I77" s="57">
        <f>G77/F77</f>
        <v>0.8</v>
      </c>
      <c r="J77" s="57">
        <f>H77/F77</f>
        <v>0.2</v>
      </c>
      <c r="K77" s="51" t="s">
        <v>19</v>
      </c>
      <c r="L77" s="52" t="s">
        <v>25</v>
      </c>
      <c r="M77" s="55" t="s">
        <v>482</v>
      </c>
      <c r="N77" s="95">
        <v>801</v>
      </c>
      <c r="O77" s="97">
        <v>80117</v>
      </c>
      <c r="P77" s="98">
        <v>2130</v>
      </c>
      <c r="Q77" s="29" t="s">
        <v>471</v>
      </c>
      <c r="R77" s="23"/>
      <c r="S77" s="27"/>
      <c r="T77" s="27"/>
      <c r="U77" s="24"/>
      <c r="V77" s="23"/>
      <c r="W77" s="29" t="s">
        <v>246</v>
      </c>
      <c r="X77" s="27" t="s">
        <v>25</v>
      </c>
      <c r="Y77" s="93">
        <v>17500</v>
      </c>
      <c r="Z77" s="93">
        <v>14000</v>
      </c>
      <c r="AA77" s="93">
        <v>3500</v>
      </c>
    </row>
    <row r="78" spans="1:27" s="15" customFormat="1" ht="63.75">
      <c r="A78" s="14">
        <f t="shared" si="25"/>
        <v>75</v>
      </c>
      <c r="B78" s="61" t="s">
        <v>177</v>
      </c>
      <c r="C78" s="48">
        <v>59997</v>
      </c>
      <c r="D78" s="61" t="s">
        <v>162</v>
      </c>
      <c r="E78" s="86" t="s">
        <v>178</v>
      </c>
      <c r="F78" s="56">
        <f>G78+H78</f>
        <v>17500</v>
      </c>
      <c r="G78" s="56">
        <v>14000</v>
      </c>
      <c r="H78" s="56">
        <v>3500</v>
      </c>
      <c r="I78" s="57">
        <f t="shared" ref="I78:I80" si="29">G78/F78</f>
        <v>0.8</v>
      </c>
      <c r="J78" s="57">
        <f t="shared" ref="J78:J80" si="30">H78/F78</f>
        <v>0.2</v>
      </c>
      <c r="K78" s="51" t="s">
        <v>19</v>
      </c>
      <c r="L78" s="52" t="s">
        <v>25</v>
      </c>
      <c r="M78" s="55" t="s">
        <v>482</v>
      </c>
      <c r="N78" s="104">
        <v>801</v>
      </c>
      <c r="O78" s="104">
        <v>80115</v>
      </c>
      <c r="P78" s="98">
        <v>2130</v>
      </c>
      <c r="Q78" s="29" t="s">
        <v>471</v>
      </c>
      <c r="R78" s="23"/>
      <c r="S78" s="27"/>
      <c r="T78" s="27"/>
      <c r="U78" s="24"/>
      <c r="V78" s="23"/>
      <c r="W78" s="29" t="s">
        <v>246</v>
      </c>
      <c r="X78" s="27" t="s">
        <v>25</v>
      </c>
      <c r="Y78" s="93">
        <v>17500</v>
      </c>
      <c r="Z78" s="93">
        <v>14000</v>
      </c>
      <c r="AA78" s="93">
        <v>3500</v>
      </c>
    </row>
    <row r="79" spans="1:27" s="15" customFormat="1" ht="51">
      <c r="A79" s="14">
        <f t="shared" si="25"/>
        <v>76</v>
      </c>
      <c r="B79" s="61" t="s">
        <v>179</v>
      </c>
      <c r="C79" s="48">
        <v>26739</v>
      </c>
      <c r="D79" s="61" t="s">
        <v>51</v>
      </c>
      <c r="E79" s="86" t="s">
        <v>180</v>
      </c>
      <c r="F79" s="70">
        <v>17500</v>
      </c>
      <c r="G79" s="70">
        <v>14000</v>
      </c>
      <c r="H79" s="70">
        <v>3500</v>
      </c>
      <c r="I79" s="57">
        <f t="shared" si="29"/>
        <v>0.8</v>
      </c>
      <c r="J79" s="57">
        <f t="shared" si="30"/>
        <v>0.2</v>
      </c>
      <c r="K79" s="51" t="s">
        <v>181</v>
      </c>
      <c r="L79" s="48" t="s">
        <v>487</v>
      </c>
      <c r="M79" s="55" t="s">
        <v>277</v>
      </c>
      <c r="N79" s="106">
        <v>801</v>
      </c>
      <c r="O79" s="107">
        <v>80120</v>
      </c>
      <c r="P79" s="108">
        <v>2130</v>
      </c>
      <c r="Q79" s="29" t="s">
        <v>433</v>
      </c>
      <c r="R79" s="23"/>
      <c r="S79" s="27"/>
      <c r="T79" s="25" t="s">
        <v>434</v>
      </c>
      <c r="U79" s="24"/>
      <c r="V79" s="26" t="s">
        <v>437</v>
      </c>
      <c r="W79" s="29" t="s">
        <v>246</v>
      </c>
      <c r="X79" s="27" t="s">
        <v>25</v>
      </c>
      <c r="Y79" s="93">
        <v>17500</v>
      </c>
      <c r="Z79" s="93">
        <v>14000</v>
      </c>
      <c r="AA79" s="93">
        <v>3500</v>
      </c>
    </row>
    <row r="80" spans="1:27" s="15" customFormat="1" ht="51">
      <c r="A80" s="14">
        <f t="shared" si="25"/>
        <v>77</v>
      </c>
      <c r="B80" s="61" t="s">
        <v>182</v>
      </c>
      <c r="C80" s="48">
        <v>26740</v>
      </c>
      <c r="D80" s="61" t="s">
        <v>51</v>
      </c>
      <c r="E80" s="86" t="s">
        <v>183</v>
      </c>
      <c r="F80" s="70">
        <v>17500</v>
      </c>
      <c r="G80" s="71">
        <v>14000</v>
      </c>
      <c r="H80" s="71">
        <v>3500</v>
      </c>
      <c r="I80" s="57">
        <f t="shared" si="29"/>
        <v>0.8</v>
      </c>
      <c r="J80" s="57">
        <f t="shared" si="30"/>
        <v>0.2</v>
      </c>
      <c r="K80" s="51" t="s">
        <v>181</v>
      </c>
      <c r="L80" s="48" t="s">
        <v>25</v>
      </c>
      <c r="M80" s="55" t="s">
        <v>277</v>
      </c>
      <c r="N80" s="109">
        <v>801</v>
      </c>
      <c r="O80" s="109">
        <v>80115</v>
      </c>
      <c r="P80" s="110">
        <v>2130</v>
      </c>
      <c r="Q80" s="29" t="s">
        <v>433</v>
      </c>
      <c r="R80" s="23"/>
      <c r="S80" s="27"/>
      <c r="T80" s="25" t="s">
        <v>435</v>
      </c>
      <c r="U80" s="24"/>
      <c r="V80" s="26" t="s">
        <v>436</v>
      </c>
      <c r="W80" s="29" t="s">
        <v>246</v>
      </c>
      <c r="X80" s="27" t="s">
        <v>25</v>
      </c>
      <c r="Y80" s="93">
        <v>17500</v>
      </c>
      <c r="Z80" s="93">
        <v>14000</v>
      </c>
      <c r="AA80" s="93">
        <v>3500</v>
      </c>
    </row>
    <row r="81" spans="1:27" s="15" customFormat="1" ht="51">
      <c r="A81" s="14">
        <f t="shared" si="25"/>
        <v>78</v>
      </c>
      <c r="B81" s="61" t="s">
        <v>185</v>
      </c>
      <c r="C81" s="48">
        <v>5250</v>
      </c>
      <c r="D81" s="61" t="s">
        <v>186</v>
      </c>
      <c r="E81" s="86" t="s">
        <v>187</v>
      </c>
      <c r="F81" s="56">
        <v>17500</v>
      </c>
      <c r="G81" s="59">
        <v>14000</v>
      </c>
      <c r="H81" s="59">
        <v>3500</v>
      </c>
      <c r="I81" s="51">
        <f t="shared" ref="I81:I84" si="31">G81/F81</f>
        <v>0.8</v>
      </c>
      <c r="J81" s="51">
        <f t="shared" ref="J81:J84" si="32">H81/F81</f>
        <v>0.2</v>
      </c>
      <c r="K81" s="51" t="s">
        <v>19</v>
      </c>
      <c r="L81" s="54" t="s">
        <v>20</v>
      </c>
      <c r="M81" s="55" t="s">
        <v>268</v>
      </c>
      <c r="N81" s="94">
        <v>801</v>
      </c>
      <c r="O81" s="94">
        <v>80101</v>
      </c>
      <c r="P81" s="99">
        <v>2030</v>
      </c>
      <c r="Q81" s="29" t="s">
        <v>472</v>
      </c>
      <c r="R81" s="23"/>
      <c r="S81" s="27"/>
      <c r="T81" s="27"/>
      <c r="U81" s="24"/>
      <c r="V81" s="23"/>
      <c r="W81" s="29" t="s">
        <v>246</v>
      </c>
      <c r="X81" s="40" t="s">
        <v>20</v>
      </c>
      <c r="Y81" s="93">
        <v>17500</v>
      </c>
      <c r="Z81" s="93">
        <v>14000</v>
      </c>
      <c r="AA81" s="93">
        <v>3500</v>
      </c>
    </row>
    <row r="82" spans="1:27" s="15" customFormat="1" ht="63.75">
      <c r="A82" s="14">
        <f t="shared" si="25"/>
        <v>79</v>
      </c>
      <c r="B82" s="61" t="s">
        <v>473</v>
      </c>
      <c r="C82" s="48">
        <v>121821</v>
      </c>
      <c r="D82" s="61" t="s">
        <v>184</v>
      </c>
      <c r="E82" s="86" t="s">
        <v>188</v>
      </c>
      <c r="F82" s="56">
        <v>17500</v>
      </c>
      <c r="G82" s="59">
        <v>14000</v>
      </c>
      <c r="H82" s="59">
        <v>3500</v>
      </c>
      <c r="I82" s="51">
        <f t="shared" si="31"/>
        <v>0.8</v>
      </c>
      <c r="J82" s="51">
        <f t="shared" si="32"/>
        <v>0.2</v>
      </c>
      <c r="K82" s="51" t="s">
        <v>19</v>
      </c>
      <c r="L82" s="54" t="s">
        <v>20</v>
      </c>
      <c r="M82" s="55" t="s">
        <v>208</v>
      </c>
      <c r="N82" s="94">
        <v>801</v>
      </c>
      <c r="O82" s="94">
        <v>80101</v>
      </c>
      <c r="P82" s="99">
        <v>2030</v>
      </c>
      <c r="Q82" s="29" t="s">
        <v>472</v>
      </c>
      <c r="R82" s="23"/>
      <c r="S82" s="27"/>
      <c r="T82" s="27"/>
      <c r="U82" s="24"/>
      <c r="V82" s="23"/>
      <c r="W82" s="29" t="s">
        <v>246</v>
      </c>
      <c r="X82" s="39" t="s">
        <v>19</v>
      </c>
      <c r="Y82" s="93">
        <v>17500</v>
      </c>
      <c r="Z82" s="93">
        <v>14000</v>
      </c>
      <c r="AA82" s="93">
        <v>3500</v>
      </c>
    </row>
    <row r="83" spans="1:27" s="15" customFormat="1" ht="38.25">
      <c r="A83" s="14">
        <f t="shared" si="25"/>
        <v>80</v>
      </c>
      <c r="B83" s="61" t="s">
        <v>189</v>
      </c>
      <c r="C83" s="48">
        <v>5259</v>
      </c>
      <c r="D83" s="61" t="s">
        <v>184</v>
      </c>
      <c r="E83" s="86" t="s">
        <v>190</v>
      </c>
      <c r="F83" s="56">
        <v>17500</v>
      </c>
      <c r="G83" s="56">
        <v>14000</v>
      </c>
      <c r="H83" s="56">
        <v>3500</v>
      </c>
      <c r="I83" s="51">
        <f t="shared" si="31"/>
        <v>0.8</v>
      </c>
      <c r="J83" s="51">
        <f t="shared" si="32"/>
        <v>0.2</v>
      </c>
      <c r="K83" s="51" t="s">
        <v>19</v>
      </c>
      <c r="L83" s="54" t="s">
        <v>20</v>
      </c>
      <c r="M83" s="55" t="s">
        <v>277</v>
      </c>
      <c r="N83" s="94">
        <v>801</v>
      </c>
      <c r="O83" s="94">
        <v>80101</v>
      </c>
      <c r="P83" s="99">
        <v>2030</v>
      </c>
      <c r="Q83" s="29" t="s">
        <v>472</v>
      </c>
      <c r="R83" s="23"/>
      <c r="S83" s="27"/>
      <c r="T83" s="27"/>
      <c r="U83" s="24"/>
      <c r="V83" s="23"/>
      <c r="W83" s="29" t="s">
        <v>246</v>
      </c>
      <c r="X83" s="40" t="s">
        <v>20</v>
      </c>
      <c r="Y83" s="93">
        <v>17500</v>
      </c>
      <c r="Z83" s="93">
        <v>14000</v>
      </c>
      <c r="AA83" s="93">
        <v>3500</v>
      </c>
    </row>
    <row r="84" spans="1:27" s="15" customFormat="1" ht="38.25">
      <c r="A84" s="14">
        <f t="shared" si="25"/>
        <v>81</v>
      </c>
      <c r="B84" s="61" t="s">
        <v>191</v>
      </c>
      <c r="C84" s="48">
        <v>121825</v>
      </c>
      <c r="D84" s="61" t="s">
        <v>184</v>
      </c>
      <c r="E84" s="86" t="s">
        <v>192</v>
      </c>
      <c r="F84" s="56">
        <v>17500</v>
      </c>
      <c r="G84" s="59">
        <v>14000</v>
      </c>
      <c r="H84" s="59">
        <v>3500</v>
      </c>
      <c r="I84" s="51">
        <f t="shared" si="31"/>
        <v>0.8</v>
      </c>
      <c r="J84" s="51">
        <f t="shared" si="32"/>
        <v>0.2</v>
      </c>
      <c r="K84" s="51" t="s">
        <v>19</v>
      </c>
      <c r="L84" s="54" t="s">
        <v>20</v>
      </c>
      <c r="M84" s="55" t="s">
        <v>268</v>
      </c>
      <c r="N84" s="94">
        <v>801</v>
      </c>
      <c r="O84" s="94">
        <v>80101</v>
      </c>
      <c r="P84" s="99">
        <v>2030</v>
      </c>
      <c r="Q84" s="29" t="s">
        <v>472</v>
      </c>
      <c r="R84" s="23"/>
      <c r="S84" s="27"/>
      <c r="T84" s="27"/>
      <c r="U84" s="24"/>
      <c r="V84" s="23"/>
      <c r="W84" s="29" t="s">
        <v>246</v>
      </c>
      <c r="X84" s="40" t="s">
        <v>20</v>
      </c>
      <c r="Y84" s="93">
        <v>17500</v>
      </c>
      <c r="Z84" s="93">
        <v>14000</v>
      </c>
      <c r="AA84" s="93">
        <v>3500</v>
      </c>
    </row>
    <row r="85" spans="1:27" s="15" customFormat="1" ht="38.25">
      <c r="A85" s="14">
        <f t="shared" si="25"/>
        <v>82</v>
      </c>
      <c r="B85" s="61" t="s">
        <v>193</v>
      </c>
      <c r="C85" s="48">
        <v>19384</v>
      </c>
      <c r="D85" s="61" t="s">
        <v>194</v>
      </c>
      <c r="E85" s="86" t="s">
        <v>195</v>
      </c>
      <c r="F85" s="56">
        <v>17500</v>
      </c>
      <c r="G85" s="56">
        <v>14000</v>
      </c>
      <c r="H85" s="56">
        <v>3500</v>
      </c>
      <c r="I85" s="57">
        <f>G85/F85</f>
        <v>0.8</v>
      </c>
      <c r="J85" s="57">
        <f>H85/F85</f>
        <v>0.2</v>
      </c>
      <c r="K85" s="51" t="s">
        <v>19</v>
      </c>
      <c r="L85" s="48" t="s">
        <v>25</v>
      </c>
      <c r="M85" s="55" t="s">
        <v>208</v>
      </c>
      <c r="N85" s="95">
        <v>801</v>
      </c>
      <c r="O85" s="97">
        <v>80120</v>
      </c>
      <c r="P85" s="98">
        <v>2130</v>
      </c>
      <c r="Q85" s="29" t="s">
        <v>458</v>
      </c>
      <c r="R85" s="23"/>
      <c r="S85" s="27"/>
      <c r="T85" s="27"/>
      <c r="U85" s="24"/>
      <c r="V85" s="23"/>
      <c r="W85" s="29" t="s">
        <v>246</v>
      </c>
      <c r="X85" s="27" t="s">
        <v>25</v>
      </c>
      <c r="Y85" s="93">
        <v>17500</v>
      </c>
      <c r="Z85" s="93">
        <v>14000</v>
      </c>
      <c r="AA85" s="93">
        <v>3500</v>
      </c>
    </row>
    <row r="86" spans="1:27" s="15" customFormat="1" ht="38.25">
      <c r="A86" s="14">
        <f t="shared" si="25"/>
        <v>83</v>
      </c>
      <c r="B86" s="61" t="s">
        <v>196</v>
      </c>
      <c r="C86" s="48">
        <v>23453</v>
      </c>
      <c r="D86" s="61" t="s">
        <v>194</v>
      </c>
      <c r="E86" s="86" t="s">
        <v>197</v>
      </c>
      <c r="F86" s="56">
        <v>17500</v>
      </c>
      <c r="G86" s="59">
        <v>14000</v>
      </c>
      <c r="H86" s="59">
        <v>3500</v>
      </c>
      <c r="I86" s="57">
        <f t="shared" ref="I86:I87" si="33">G86/F86</f>
        <v>0.8</v>
      </c>
      <c r="J86" s="57">
        <f t="shared" ref="J86:J87" si="34">H86/F86</f>
        <v>0.2</v>
      </c>
      <c r="K86" s="51" t="s">
        <v>19</v>
      </c>
      <c r="L86" s="48" t="s">
        <v>25</v>
      </c>
      <c r="M86" s="55" t="s">
        <v>484</v>
      </c>
      <c r="N86" s="94">
        <v>801</v>
      </c>
      <c r="O86" s="94">
        <v>80115</v>
      </c>
      <c r="P86" s="99">
        <v>2130</v>
      </c>
      <c r="Q86" s="29" t="s">
        <v>458</v>
      </c>
      <c r="R86" s="23"/>
      <c r="S86" s="27"/>
      <c r="T86" s="25" t="s">
        <v>459</v>
      </c>
      <c r="U86" s="24"/>
      <c r="V86" s="23"/>
      <c r="W86" s="29" t="s">
        <v>246</v>
      </c>
      <c r="X86" s="27" t="s">
        <v>25</v>
      </c>
      <c r="Y86" s="93">
        <v>17500</v>
      </c>
      <c r="Z86" s="93">
        <v>14000</v>
      </c>
      <c r="AA86" s="93">
        <v>3500</v>
      </c>
    </row>
    <row r="87" spans="1:27" s="15" customFormat="1" ht="38.25">
      <c r="A87" s="14">
        <f t="shared" si="25"/>
        <v>84</v>
      </c>
      <c r="B87" s="61" t="s">
        <v>198</v>
      </c>
      <c r="C87" s="48">
        <v>23433</v>
      </c>
      <c r="D87" s="61" t="s">
        <v>194</v>
      </c>
      <c r="E87" s="86" t="s">
        <v>199</v>
      </c>
      <c r="F87" s="56">
        <v>17500</v>
      </c>
      <c r="G87" s="59">
        <v>14000</v>
      </c>
      <c r="H87" s="59">
        <v>3500</v>
      </c>
      <c r="I87" s="57">
        <f t="shared" si="33"/>
        <v>0.8</v>
      </c>
      <c r="J87" s="57">
        <f t="shared" si="34"/>
        <v>0.2</v>
      </c>
      <c r="K87" s="51" t="s">
        <v>19</v>
      </c>
      <c r="L87" s="48" t="s">
        <v>25</v>
      </c>
      <c r="M87" s="55" t="s">
        <v>208</v>
      </c>
      <c r="N87" s="94">
        <v>801</v>
      </c>
      <c r="O87" s="94">
        <v>80115</v>
      </c>
      <c r="P87" s="99">
        <v>2130</v>
      </c>
      <c r="Q87" s="29" t="s">
        <v>458</v>
      </c>
      <c r="R87" s="23"/>
      <c r="S87" s="27"/>
      <c r="T87" s="25" t="s">
        <v>459</v>
      </c>
      <c r="U87" s="24"/>
      <c r="V87" s="23"/>
      <c r="W87" s="29" t="s">
        <v>246</v>
      </c>
      <c r="X87" s="27" t="s">
        <v>25</v>
      </c>
      <c r="Y87" s="93">
        <v>17500</v>
      </c>
      <c r="Z87" s="93">
        <v>14000</v>
      </c>
      <c r="AA87" s="93">
        <v>3500</v>
      </c>
    </row>
    <row r="88" spans="1:27" s="15" customFormat="1" ht="51">
      <c r="A88" s="14">
        <f t="shared" si="25"/>
        <v>85</v>
      </c>
      <c r="B88" s="61" t="s">
        <v>490</v>
      </c>
      <c r="C88" s="47">
        <v>79044</v>
      </c>
      <c r="D88" s="61" t="s">
        <v>74</v>
      </c>
      <c r="E88" s="86" t="s">
        <v>75</v>
      </c>
      <c r="F88" s="56">
        <v>17500</v>
      </c>
      <c r="G88" s="56">
        <v>14000</v>
      </c>
      <c r="H88" s="56">
        <v>3500</v>
      </c>
      <c r="I88" s="51">
        <f>G88/F88</f>
        <v>0.8</v>
      </c>
      <c r="J88" s="51">
        <f>H88/F88</f>
        <v>0.2</v>
      </c>
      <c r="K88" s="51" t="s">
        <v>19</v>
      </c>
      <c r="L88" s="48" t="s">
        <v>25</v>
      </c>
      <c r="M88" s="55" t="s">
        <v>277</v>
      </c>
      <c r="N88" s="94">
        <v>801</v>
      </c>
      <c r="O88" s="94">
        <v>80120</v>
      </c>
      <c r="P88" s="99">
        <v>2130</v>
      </c>
      <c r="Q88" s="29" t="s">
        <v>468</v>
      </c>
      <c r="R88" s="23"/>
      <c r="S88" s="27"/>
      <c r="T88" s="27"/>
      <c r="U88" s="24"/>
      <c r="V88" s="23"/>
      <c r="W88" s="29" t="s">
        <v>246</v>
      </c>
      <c r="X88" s="27" t="s">
        <v>25</v>
      </c>
      <c r="Y88" s="93">
        <v>17500</v>
      </c>
      <c r="Z88" s="93">
        <v>14000</v>
      </c>
      <c r="AA88" s="93">
        <v>3500</v>
      </c>
    </row>
    <row r="89" spans="1:27" s="15" customFormat="1" ht="38.25">
      <c r="A89" s="14">
        <f t="shared" si="25"/>
        <v>86</v>
      </c>
      <c r="B89" s="61" t="s">
        <v>502</v>
      </c>
      <c r="C89" s="47">
        <v>74123</v>
      </c>
      <c r="D89" s="61" t="s">
        <v>74</v>
      </c>
      <c r="E89" s="86" t="s">
        <v>76</v>
      </c>
      <c r="F89" s="56">
        <v>17500</v>
      </c>
      <c r="G89" s="56">
        <v>14000</v>
      </c>
      <c r="H89" s="56">
        <v>3500</v>
      </c>
      <c r="I89" s="51">
        <f t="shared" ref="I89:I91" si="35">G89/F89</f>
        <v>0.8</v>
      </c>
      <c r="J89" s="51">
        <f t="shared" ref="J89:J91" si="36">H89/F89</f>
        <v>0.2</v>
      </c>
      <c r="K89" s="51" t="s">
        <v>19</v>
      </c>
      <c r="L89" s="48" t="s">
        <v>25</v>
      </c>
      <c r="M89" s="55" t="s">
        <v>360</v>
      </c>
      <c r="N89" s="94">
        <v>801</v>
      </c>
      <c r="O89" s="94">
        <v>80115</v>
      </c>
      <c r="P89" s="99">
        <v>2130</v>
      </c>
      <c r="Q89" s="29" t="s">
        <v>468</v>
      </c>
      <c r="R89" s="23"/>
      <c r="S89" s="27"/>
      <c r="T89" s="25" t="s">
        <v>495</v>
      </c>
      <c r="U89" s="37"/>
      <c r="V89" s="23"/>
      <c r="W89" s="29" t="s">
        <v>246</v>
      </c>
      <c r="X89" s="27" t="s">
        <v>25</v>
      </c>
      <c r="Y89" s="93">
        <v>17500</v>
      </c>
      <c r="Z89" s="93">
        <v>14000</v>
      </c>
      <c r="AA89" s="93">
        <v>3500</v>
      </c>
    </row>
    <row r="90" spans="1:27" s="15" customFormat="1" ht="38.25">
      <c r="A90" s="14">
        <f t="shared" si="25"/>
        <v>87</v>
      </c>
      <c r="B90" s="61" t="s">
        <v>503</v>
      </c>
      <c r="C90" s="48">
        <v>74147</v>
      </c>
      <c r="D90" s="61" t="s">
        <v>74</v>
      </c>
      <c r="E90" s="86" t="s">
        <v>77</v>
      </c>
      <c r="F90" s="56">
        <f t="shared" ref="F90:F91" si="37">G90+H90</f>
        <v>17500</v>
      </c>
      <c r="G90" s="56">
        <v>14000</v>
      </c>
      <c r="H90" s="56">
        <v>3500</v>
      </c>
      <c r="I90" s="51">
        <f t="shared" si="35"/>
        <v>0.8</v>
      </c>
      <c r="J90" s="51">
        <f t="shared" si="36"/>
        <v>0.2</v>
      </c>
      <c r="K90" s="51" t="s">
        <v>19</v>
      </c>
      <c r="L90" s="48" t="s">
        <v>25</v>
      </c>
      <c r="M90" s="55" t="s">
        <v>277</v>
      </c>
      <c r="N90" s="94">
        <v>801</v>
      </c>
      <c r="O90" s="94">
        <v>80115</v>
      </c>
      <c r="P90" s="99">
        <v>2130</v>
      </c>
      <c r="Q90" s="29" t="s">
        <v>468</v>
      </c>
      <c r="R90" s="23"/>
      <c r="S90" s="27"/>
      <c r="T90" s="25" t="s">
        <v>495</v>
      </c>
      <c r="U90" s="37"/>
      <c r="V90" s="23"/>
      <c r="W90" s="29" t="s">
        <v>246</v>
      </c>
      <c r="X90" s="27" t="s">
        <v>25</v>
      </c>
      <c r="Y90" s="93">
        <v>17500</v>
      </c>
      <c r="Z90" s="93">
        <v>14000</v>
      </c>
      <c r="AA90" s="93">
        <v>3500</v>
      </c>
    </row>
    <row r="91" spans="1:27" s="15" customFormat="1" ht="38.25">
      <c r="A91" s="14">
        <f t="shared" si="25"/>
        <v>88</v>
      </c>
      <c r="B91" s="61" t="s">
        <v>504</v>
      </c>
      <c r="C91" s="47">
        <v>118821</v>
      </c>
      <c r="D91" s="61" t="s">
        <v>74</v>
      </c>
      <c r="E91" s="86" t="s">
        <v>78</v>
      </c>
      <c r="F91" s="56">
        <f t="shared" si="37"/>
        <v>17500</v>
      </c>
      <c r="G91" s="56">
        <v>14000</v>
      </c>
      <c r="H91" s="56">
        <v>3500</v>
      </c>
      <c r="I91" s="51">
        <f t="shared" si="35"/>
        <v>0.8</v>
      </c>
      <c r="J91" s="51">
        <f t="shared" si="36"/>
        <v>0.2</v>
      </c>
      <c r="K91" s="51" t="s">
        <v>19</v>
      </c>
      <c r="L91" s="48" t="s">
        <v>25</v>
      </c>
      <c r="M91" s="55" t="s">
        <v>277</v>
      </c>
      <c r="N91" s="94">
        <v>801</v>
      </c>
      <c r="O91" s="94">
        <v>80115</v>
      </c>
      <c r="P91" s="99">
        <v>2130</v>
      </c>
      <c r="Q91" s="29" t="s">
        <v>468</v>
      </c>
      <c r="R91" s="23"/>
      <c r="S91" s="27"/>
      <c r="T91" s="25" t="s">
        <v>495</v>
      </c>
      <c r="U91" s="37"/>
      <c r="V91" s="23"/>
      <c r="W91" s="29" t="s">
        <v>246</v>
      </c>
      <c r="X91" s="27" t="s">
        <v>25</v>
      </c>
      <c r="Y91" s="93">
        <v>17500</v>
      </c>
      <c r="Z91" s="93">
        <v>14000</v>
      </c>
      <c r="AA91" s="93">
        <v>3500</v>
      </c>
    </row>
    <row r="92" spans="1:27" s="15" customFormat="1" ht="51">
      <c r="A92" s="14">
        <f t="shared" si="25"/>
        <v>89</v>
      </c>
      <c r="B92" s="61" t="s">
        <v>505</v>
      </c>
      <c r="C92" s="47">
        <v>262536</v>
      </c>
      <c r="D92" s="61" t="s">
        <v>200</v>
      </c>
      <c r="E92" s="86" t="s">
        <v>201</v>
      </c>
      <c r="F92" s="50">
        <f>G92+H92</f>
        <v>17500</v>
      </c>
      <c r="G92" s="50">
        <v>14000</v>
      </c>
      <c r="H92" s="50">
        <v>3500</v>
      </c>
      <c r="I92" s="51">
        <f>G92/F92</f>
        <v>0.8</v>
      </c>
      <c r="J92" s="51">
        <f>H92/F92</f>
        <v>0.2</v>
      </c>
      <c r="K92" s="51" t="s">
        <v>20</v>
      </c>
      <c r="L92" s="48" t="s">
        <v>211</v>
      </c>
      <c r="M92" s="55" t="s">
        <v>234</v>
      </c>
      <c r="N92" s="101">
        <v>801</v>
      </c>
      <c r="O92" s="101">
        <v>80101</v>
      </c>
      <c r="P92" s="101">
        <v>2030</v>
      </c>
      <c r="Q92" s="29" t="s">
        <v>235</v>
      </c>
      <c r="R92" s="23"/>
      <c r="S92" s="27"/>
      <c r="T92" s="25" t="s">
        <v>492</v>
      </c>
      <c r="U92" s="37"/>
      <c r="V92" s="23"/>
      <c r="W92" s="27" t="s">
        <v>518</v>
      </c>
      <c r="X92" s="43" t="s">
        <v>20</v>
      </c>
      <c r="Y92" s="93">
        <v>3000</v>
      </c>
      <c r="Z92" s="93">
        <v>2400</v>
      </c>
      <c r="AA92" s="93">
        <v>600</v>
      </c>
    </row>
    <row r="93" spans="1:27" s="15" customFormat="1" ht="38.25">
      <c r="A93" s="14">
        <f t="shared" si="25"/>
        <v>90</v>
      </c>
      <c r="B93" s="61" t="s">
        <v>202</v>
      </c>
      <c r="C93" s="72">
        <v>40524</v>
      </c>
      <c r="D93" s="61" t="s">
        <v>470</v>
      </c>
      <c r="E93" s="61" t="s">
        <v>203</v>
      </c>
      <c r="F93" s="56">
        <f t="shared" ref="F93" si="38">G93+H93</f>
        <v>17500</v>
      </c>
      <c r="G93" s="59">
        <v>14000</v>
      </c>
      <c r="H93" s="59">
        <v>3500</v>
      </c>
      <c r="I93" s="57">
        <f t="shared" ref="I93" si="39">G93/F93</f>
        <v>0.8</v>
      </c>
      <c r="J93" s="57">
        <f t="shared" ref="J93" si="40">H93/F93</f>
        <v>0.2</v>
      </c>
      <c r="K93" s="47" t="s">
        <v>19</v>
      </c>
      <c r="L93" s="48" t="s">
        <v>211</v>
      </c>
      <c r="M93" s="55" t="s">
        <v>208</v>
      </c>
      <c r="N93" s="94">
        <v>801</v>
      </c>
      <c r="O93" s="94">
        <v>80101</v>
      </c>
      <c r="P93" s="111">
        <v>2830</v>
      </c>
      <c r="Q93" s="29" t="s">
        <v>469</v>
      </c>
      <c r="R93" s="23"/>
      <c r="S93" s="27"/>
      <c r="T93" s="27"/>
      <c r="U93" s="24"/>
      <c r="V93" s="23"/>
      <c r="W93" s="29" t="s">
        <v>246</v>
      </c>
      <c r="X93" s="39" t="s">
        <v>19</v>
      </c>
      <c r="Y93" s="93">
        <v>17500</v>
      </c>
      <c r="Z93" s="93">
        <v>14000</v>
      </c>
      <c r="AA93" s="93">
        <v>3500</v>
      </c>
    </row>
    <row r="94" spans="1:27" s="15" customFormat="1" ht="38.25">
      <c r="A94" s="14">
        <f t="shared" si="25"/>
        <v>91</v>
      </c>
      <c r="B94" s="61" t="s">
        <v>229</v>
      </c>
      <c r="C94" s="47">
        <v>264587</v>
      </c>
      <c r="D94" s="61" t="s">
        <v>230</v>
      </c>
      <c r="E94" s="61" t="s">
        <v>231</v>
      </c>
      <c r="F94" s="56">
        <v>17500</v>
      </c>
      <c r="G94" s="59">
        <v>14000</v>
      </c>
      <c r="H94" s="59">
        <v>3500</v>
      </c>
      <c r="I94" s="57">
        <f t="shared" ref="I94:I95" si="41">G94/F94</f>
        <v>0.8</v>
      </c>
      <c r="J94" s="57">
        <f t="shared" ref="J94:J95" si="42">H94/F94</f>
        <v>0.2</v>
      </c>
      <c r="K94" s="47" t="s">
        <v>19</v>
      </c>
      <c r="L94" s="48" t="s">
        <v>211</v>
      </c>
      <c r="M94" s="55" t="s">
        <v>277</v>
      </c>
      <c r="N94" s="94">
        <v>801</v>
      </c>
      <c r="O94" s="94">
        <v>80101</v>
      </c>
      <c r="P94" s="99">
        <v>2810</v>
      </c>
      <c r="Q94" s="29" t="s">
        <v>421</v>
      </c>
      <c r="R94" s="23"/>
      <c r="S94" s="27"/>
      <c r="T94" s="27"/>
      <c r="U94" s="24"/>
      <c r="V94" s="23"/>
      <c r="W94" s="29" t="s">
        <v>246</v>
      </c>
      <c r="X94" s="39" t="s">
        <v>19</v>
      </c>
      <c r="Y94" s="93">
        <v>17500</v>
      </c>
      <c r="Z94" s="93">
        <v>14000</v>
      </c>
      <c r="AA94" s="93">
        <v>3500</v>
      </c>
    </row>
    <row r="95" spans="1:27" s="15" customFormat="1" ht="38.25">
      <c r="A95" s="14">
        <f t="shared" si="25"/>
        <v>92</v>
      </c>
      <c r="B95" s="61" t="s">
        <v>232</v>
      </c>
      <c r="C95" s="47">
        <v>132463</v>
      </c>
      <c r="D95" s="61" t="s">
        <v>230</v>
      </c>
      <c r="E95" s="61" t="s">
        <v>233</v>
      </c>
      <c r="F95" s="56">
        <v>17500</v>
      </c>
      <c r="G95" s="59">
        <v>14000</v>
      </c>
      <c r="H95" s="59">
        <v>3500</v>
      </c>
      <c r="I95" s="57">
        <f t="shared" si="41"/>
        <v>0.8</v>
      </c>
      <c r="J95" s="57">
        <f t="shared" si="42"/>
        <v>0.2</v>
      </c>
      <c r="K95" s="47" t="s">
        <v>19</v>
      </c>
      <c r="L95" s="48" t="s">
        <v>211</v>
      </c>
      <c r="M95" s="55" t="s">
        <v>482</v>
      </c>
      <c r="N95" s="94">
        <v>801</v>
      </c>
      <c r="O95" s="94">
        <v>80101</v>
      </c>
      <c r="P95" s="99">
        <v>2810</v>
      </c>
      <c r="Q95" s="29" t="s">
        <v>421</v>
      </c>
      <c r="R95" s="23"/>
      <c r="S95" s="27"/>
      <c r="T95" s="27"/>
      <c r="U95" s="24"/>
      <c r="V95" s="23"/>
      <c r="W95" s="29" t="s">
        <v>246</v>
      </c>
      <c r="X95" s="39" t="s">
        <v>19</v>
      </c>
      <c r="Y95" s="93">
        <v>17500</v>
      </c>
      <c r="Z95" s="93">
        <v>14000</v>
      </c>
      <c r="AA95" s="93">
        <v>3500</v>
      </c>
    </row>
    <row r="96" spans="1:27" s="15" customFormat="1" ht="51">
      <c r="A96" s="14">
        <f t="shared" si="25"/>
        <v>93</v>
      </c>
      <c r="B96" s="61" t="s">
        <v>236</v>
      </c>
      <c r="C96" s="47">
        <v>133509</v>
      </c>
      <c r="D96" s="61" t="s">
        <v>237</v>
      </c>
      <c r="E96" s="61" t="s">
        <v>239</v>
      </c>
      <c r="F96" s="56">
        <v>17500</v>
      </c>
      <c r="G96" s="59">
        <v>14000</v>
      </c>
      <c r="H96" s="59">
        <v>3500</v>
      </c>
      <c r="I96" s="57">
        <f t="shared" ref="I96:I97" si="43">G96/F96</f>
        <v>0.8</v>
      </c>
      <c r="J96" s="57">
        <f t="shared" ref="J96:J97" si="44">H96/F96</f>
        <v>0.2</v>
      </c>
      <c r="K96" s="47" t="s">
        <v>19</v>
      </c>
      <c r="L96" s="48" t="s">
        <v>25</v>
      </c>
      <c r="M96" s="55" t="s">
        <v>241</v>
      </c>
      <c r="N96" s="94">
        <v>801</v>
      </c>
      <c r="O96" s="94">
        <v>80120</v>
      </c>
      <c r="P96" s="111">
        <v>2830</v>
      </c>
      <c r="Q96" s="29" t="s">
        <v>242</v>
      </c>
      <c r="R96" s="23"/>
      <c r="S96" s="27"/>
      <c r="T96" s="27"/>
      <c r="U96" s="35"/>
      <c r="V96" s="23"/>
      <c r="W96" s="29" t="s">
        <v>246</v>
      </c>
      <c r="X96" s="27" t="s">
        <v>25</v>
      </c>
      <c r="Y96" s="93">
        <v>17500</v>
      </c>
      <c r="Z96" s="93">
        <v>14000</v>
      </c>
      <c r="AA96" s="93">
        <v>3500</v>
      </c>
    </row>
    <row r="97" spans="1:27" s="15" customFormat="1" ht="51">
      <c r="A97" s="14">
        <f t="shared" si="25"/>
        <v>94</v>
      </c>
      <c r="B97" s="61" t="s">
        <v>238</v>
      </c>
      <c r="C97" s="47">
        <v>26624</v>
      </c>
      <c r="D97" s="61" t="s">
        <v>237</v>
      </c>
      <c r="E97" s="61" t="s">
        <v>240</v>
      </c>
      <c r="F97" s="56">
        <v>17500</v>
      </c>
      <c r="G97" s="59">
        <v>14000</v>
      </c>
      <c r="H97" s="59">
        <v>3500</v>
      </c>
      <c r="I97" s="57">
        <f t="shared" si="43"/>
        <v>0.8</v>
      </c>
      <c r="J97" s="57">
        <f t="shared" si="44"/>
        <v>0.2</v>
      </c>
      <c r="K97" s="47" t="s">
        <v>19</v>
      </c>
      <c r="L97" s="48" t="s">
        <v>25</v>
      </c>
      <c r="M97" s="55" t="s">
        <v>241</v>
      </c>
      <c r="N97" s="94">
        <v>801</v>
      </c>
      <c r="O97" s="94">
        <v>80120</v>
      </c>
      <c r="P97" s="111">
        <v>2830</v>
      </c>
      <c r="Q97" s="29" t="s">
        <v>242</v>
      </c>
      <c r="R97" s="23"/>
      <c r="S97" s="27"/>
      <c r="T97" s="27"/>
      <c r="U97" s="35"/>
      <c r="V97" s="31" t="s">
        <v>440</v>
      </c>
      <c r="W97" s="29" t="s">
        <v>246</v>
      </c>
      <c r="X97" s="27" t="s">
        <v>25</v>
      </c>
      <c r="Y97" s="93">
        <v>17500</v>
      </c>
      <c r="Z97" s="93">
        <v>14000</v>
      </c>
      <c r="AA97" s="93">
        <v>3500</v>
      </c>
    </row>
    <row r="98" spans="1:27" s="15" customFormat="1" ht="63.75">
      <c r="A98" s="14">
        <f t="shared" si="25"/>
        <v>95</v>
      </c>
      <c r="B98" s="61" t="s">
        <v>243</v>
      </c>
      <c r="C98" s="48">
        <v>30229</v>
      </c>
      <c r="D98" s="91" t="s">
        <v>244</v>
      </c>
      <c r="E98" s="86" t="s">
        <v>245</v>
      </c>
      <c r="F98" s="56">
        <f>G98+H98</f>
        <v>17500</v>
      </c>
      <c r="G98" s="50">
        <v>14000</v>
      </c>
      <c r="H98" s="50">
        <v>3500</v>
      </c>
      <c r="I98" s="57">
        <f>G98/F98</f>
        <v>0.8</v>
      </c>
      <c r="J98" s="57">
        <f>H98/F98</f>
        <v>0.2</v>
      </c>
      <c r="K98" s="51" t="s">
        <v>19</v>
      </c>
      <c r="L98" s="48" t="s">
        <v>25</v>
      </c>
      <c r="M98" s="55" t="s">
        <v>208</v>
      </c>
      <c r="N98" s="94">
        <v>801</v>
      </c>
      <c r="O98" s="94">
        <v>80120</v>
      </c>
      <c r="P98" s="111">
        <v>2830</v>
      </c>
      <c r="Q98" s="29" t="s">
        <v>404</v>
      </c>
      <c r="R98" s="23"/>
      <c r="S98" s="27"/>
      <c r="T98" s="27"/>
      <c r="U98" s="24"/>
      <c r="V98" s="23"/>
      <c r="W98" s="29" t="s">
        <v>246</v>
      </c>
      <c r="X98" s="27" t="s">
        <v>25</v>
      </c>
      <c r="Y98" s="93">
        <v>17500</v>
      </c>
      <c r="Z98" s="93">
        <v>14000</v>
      </c>
      <c r="AA98" s="93">
        <v>3500</v>
      </c>
    </row>
    <row r="99" spans="1:27" s="15" customFormat="1" ht="38.25">
      <c r="A99" s="14">
        <f t="shared" si="25"/>
        <v>96</v>
      </c>
      <c r="B99" s="61" t="s">
        <v>247</v>
      </c>
      <c r="C99" s="47">
        <v>119697</v>
      </c>
      <c r="D99" s="61" t="s">
        <v>248</v>
      </c>
      <c r="E99" s="61" t="s">
        <v>249</v>
      </c>
      <c r="F99" s="56">
        <v>17500</v>
      </c>
      <c r="G99" s="56">
        <v>14000</v>
      </c>
      <c r="H99" s="56">
        <v>3500</v>
      </c>
      <c r="I99" s="57">
        <v>0.8</v>
      </c>
      <c r="J99" s="57">
        <v>0.2</v>
      </c>
      <c r="K99" s="51" t="s">
        <v>24</v>
      </c>
      <c r="L99" s="48" t="s">
        <v>25</v>
      </c>
      <c r="M99" s="55" t="s">
        <v>241</v>
      </c>
      <c r="N99" s="94">
        <v>801</v>
      </c>
      <c r="O99" s="94">
        <v>80117</v>
      </c>
      <c r="P99" s="99">
        <v>2810</v>
      </c>
      <c r="Q99" s="29" t="s">
        <v>250</v>
      </c>
      <c r="R99" s="23"/>
      <c r="S99" s="27"/>
      <c r="T99" s="27"/>
      <c r="U99" s="24"/>
      <c r="V99" s="23"/>
      <c r="W99" s="29" t="s">
        <v>246</v>
      </c>
      <c r="X99" s="27" t="s">
        <v>25</v>
      </c>
      <c r="Y99" s="93">
        <v>17500</v>
      </c>
      <c r="Z99" s="93">
        <v>14000</v>
      </c>
      <c r="AA99" s="93">
        <v>3500</v>
      </c>
    </row>
    <row r="100" spans="1:27" s="15" customFormat="1" ht="25.5">
      <c r="A100" s="14">
        <f t="shared" si="25"/>
        <v>97</v>
      </c>
      <c r="B100" s="61" t="s">
        <v>251</v>
      </c>
      <c r="C100" s="47">
        <v>222707</v>
      </c>
      <c r="D100" s="61" t="s">
        <v>252</v>
      </c>
      <c r="E100" s="61" t="s">
        <v>253</v>
      </c>
      <c r="F100" s="56">
        <v>17500</v>
      </c>
      <c r="G100" s="56">
        <v>14000</v>
      </c>
      <c r="H100" s="56">
        <v>3500</v>
      </c>
      <c r="I100" s="57">
        <v>0.8</v>
      </c>
      <c r="J100" s="57">
        <v>0.2</v>
      </c>
      <c r="K100" s="51" t="s">
        <v>24</v>
      </c>
      <c r="L100" s="48" t="s">
        <v>246</v>
      </c>
      <c r="M100" s="55" t="s">
        <v>208</v>
      </c>
      <c r="N100" s="94">
        <v>801</v>
      </c>
      <c r="O100" s="94">
        <v>80101</v>
      </c>
      <c r="P100" s="99">
        <v>2030</v>
      </c>
      <c r="Q100" s="29" t="s">
        <v>254</v>
      </c>
      <c r="R100" s="23"/>
      <c r="S100" s="27"/>
      <c r="T100" s="27"/>
      <c r="U100" s="28"/>
      <c r="V100" s="23"/>
      <c r="W100" s="29" t="s">
        <v>246</v>
      </c>
      <c r="X100" s="39" t="s">
        <v>19</v>
      </c>
      <c r="Y100" s="93">
        <v>17500</v>
      </c>
      <c r="Z100" s="93">
        <v>14000</v>
      </c>
      <c r="AA100" s="93">
        <v>3500</v>
      </c>
    </row>
    <row r="101" spans="1:27" s="15" customFormat="1" ht="38.25">
      <c r="A101" s="14">
        <f t="shared" si="25"/>
        <v>98</v>
      </c>
      <c r="B101" s="61" t="s">
        <v>428</v>
      </c>
      <c r="C101" s="47"/>
      <c r="D101" s="61" t="s">
        <v>255</v>
      </c>
      <c r="E101" s="61" t="s">
        <v>256</v>
      </c>
      <c r="F101" s="56">
        <v>17500</v>
      </c>
      <c r="G101" s="56">
        <v>14000</v>
      </c>
      <c r="H101" s="56">
        <v>3500</v>
      </c>
      <c r="I101" s="57">
        <v>0.8</v>
      </c>
      <c r="J101" s="57">
        <v>0.2</v>
      </c>
      <c r="K101" s="51" t="s">
        <v>24</v>
      </c>
      <c r="L101" s="48" t="s">
        <v>25</v>
      </c>
      <c r="M101" s="55" t="s">
        <v>278</v>
      </c>
      <c r="N101" s="94">
        <v>801</v>
      </c>
      <c r="O101" s="94">
        <v>80120</v>
      </c>
      <c r="P101" s="111">
        <v>2830</v>
      </c>
      <c r="Q101" s="29" t="s">
        <v>259</v>
      </c>
      <c r="R101" s="23"/>
      <c r="S101" s="27"/>
      <c r="T101" s="27"/>
      <c r="U101" s="24"/>
      <c r="V101" s="23"/>
      <c r="W101" s="29" t="s">
        <v>246</v>
      </c>
      <c r="X101" s="27" t="s">
        <v>25</v>
      </c>
      <c r="Y101" s="93">
        <v>17500</v>
      </c>
      <c r="Z101" s="93">
        <v>14000</v>
      </c>
      <c r="AA101" s="93">
        <v>3500</v>
      </c>
    </row>
    <row r="102" spans="1:27" s="15" customFormat="1" ht="38.25">
      <c r="A102" s="14">
        <f t="shared" si="25"/>
        <v>99</v>
      </c>
      <c r="B102" s="61" t="s">
        <v>257</v>
      </c>
      <c r="C102" s="47"/>
      <c r="D102" s="61" t="s">
        <v>255</v>
      </c>
      <c r="E102" s="61" t="s">
        <v>258</v>
      </c>
      <c r="F102" s="56">
        <v>17500</v>
      </c>
      <c r="G102" s="56">
        <v>14000</v>
      </c>
      <c r="H102" s="56">
        <v>3500</v>
      </c>
      <c r="I102" s="57">
        <v>0.8</v>
      </c>
      <c r="J102" s="57">
        <v>0.2</v>
      </c>
      <c r="K102" s="51" t="s">
        <v>24</v>
      </c>
      <c r="L102" s="48" t="s">
        <v>25</v>
      </c>
      <c r="M102" s="55" t="s">
        <v>278</v>
      </c>
      <c r="N102" s="94">
        <v>801</v>
      </c>
      <c r="O102" s="94">
        <v>80101</v>
      </c>
      <c r="P102" s="111">
        <v>2830</v>
      </c>
      <c r="Q102" s="29" t="s">
        <v>259</v>
      </c>
      <c r="R102" s="23"/>
      <c r="S102" s="27"/>
      <c r="T102" s="27"/>
      <c r="U102" s="24"/>
      <c r="V102" s="23"/>
      <c r="W102" s="29" t="s">
        <v>246</v>
      </c>
      <c r="X102" s="39" t="s">
        <v>19</v>
      </c>
      <c r="Y102" s="93">
        <v>17500</v>
      </c>
      <c r="Z102" s="93">
        <v>14000</v>
      </c>
      <c r="AA102" s="93">
        <v>3500</v>
      </c>
    </row>
    <row r="103" spans="1:27" s="15" customFormat="1" ht="63.75">
      <c r="A103" s="14">
        <f t="shared" si="25"/>
        <v>100</v>
      </c>
      <c r="B103" s="61" t="s">
        <v>260</v>
      </c>
      <c r="C103" s="47">
        <v>129344</v>
      </c>
      <c r="D103" s="61" t="s">
        <v>261</v>
      </c>
      <c r="E103" s="61" t="s">
        <v>262</v>
      </c>
      <c r="F103" s="56">
        <v>17500</v>
      </c>
      <c r="G103" s="56">
        <v>14000</v>
      </c>
      <c r="H103" s="56">
        <v>3500</v>
      </c>
      <c r="I103" s="57">
        <v>0.8</v>
      </c>
      <c r="J103" s="57">
        <v>0.2</v>
      </c>
      <c r="K103" s="51" t="s">
        <v>24</v>
      </c>
      <c r="L103" s="48" t="s">
        <v>25</v>
      </c>
      <c r="M103" s="55" t="s">
        <v>263</v>
      </c>
      <c r="N103" s="94">
        <v>801</v>
      </c>
      <c r="O103" s="94">
        <v>80120</v>
      </c>
      <c r="P103" s="99">
        <v>2820</v>
      </c>
      <c r="Q103" s="29" t="s">
        <v>264</v>
      </c>
      <c r="R103" s="23"/>
      <c r="S103" s="27"/>
      <c r="T103" s="27"/>
      <c r="U103" s="24"/>
      <c r="V103" s="26" t="s">
        <v>429</v>
      </c>
      <c r="W103" s="29" t="s">
        <v>246</v>
      </c>
      <c r="X103" s="27" t="s">
        <v>25</v>
      </c>
      <c r="Y103" s="93">
        <v>17500</v>
      </c>
      <c r="Z103" s="93">
        <v>14000</v>
      </c>
      <c r="AA103" s="93">
        <v>3500</v>
      </c>
    </row>
    <row r="104" spans="1:27" s="15" customFormat="1" ht="25.5">
      <c r="A104" s="14">
        <f t="shared" si="25"/>
        <v>101</v>
      </c>
      <c r="B104" s="61" t="s">
        <v>265</v>
      </c>
      <c r="C104" s="47">
        <v>128932</v>
      </c>
      <c r="D104" s="61" t="s">
        <v>266</v>
      </c>
      <c r="E104" s="61" t="s">
        <v>267</v>
      </c>
      <c r="F104" s="56">
        <v>17500</v>
      </c>
      <c r="G104" s="56">
        <v>14000</v>
      </c>
      <c r="H104" s="56">
        <v>3500</v>
      </c>
      <c r="I104" s="57">
        <v>0.8</v>
      </c>
      <c r="J104" s="57">
        <v>0.2</v>
      </c>
      <c r="K104" s="51" t="s">
        <v>24</v>
      </c>
      <c r="L104" s="48" t="s">
        <v>211</v>
      </c>
      <c r="M104" s="55" t="s">
        <v>268</v>
      </c>
      <c r="N104" s="94">
        <v>801</v>
      </c>
      <c r="O104" s="94">
        <v>80101</v>
      </c>
      <c r="P104" s="99">
        <v>2820</v>
      </c>
      <c r="Q104" s="29" t="s">
        <v>269</v>
      </c>
      <c r="R104" s="23"/>
      <c r="S104" s="27"/>
      <c r="T104" s="27"/>
      <c r="U104" s="24"/>
      <c r="V104" s="23"/>
      <c r="W104" s="29" t="s">
        <v>246</v>
      </c>
      <c r="X104" s="39" t="s">
        <v>19</v>
      </c>
      <c r="Y104" s="93">
        <v>17500</v>
      </c>
      <c r="Z104" s="93">
        <v>14000</v>
      </c>
      <c r="AA104" s="93">
        <v>3500</v>
      </c>
    </row>
    <row r="105" spans="1:27" s="15" customFormat="1" ht="38.25">
      <c r="A105" s="14">
        <f t="shared" si="25"/>
        <v>102</v>
      </c>
      <c r="B105" s="61" t="s">
        <v>270</v>
      </c>
      <c r="C105" s="47">
        <v>72570</v>
      </c>
      <c r="D105" s="61" t="s">
        <v>271</v>
      </c>
      <c r="E105" s="61" t="s">
        <v>272</v>
      </c>
      <c r="F105" s="56">
        <v>17500</v>
      </c>
      <c r="G105" s="56">
        <v>14000</v>
      </c>
      <c r="H105" s="56">
        <v>3500</v>
      </c>
      <c r="I105" s="57">
        <v>0.8</v>
      </c>
      <c r="J105" s="57">
        <v>0.2</v>
      </c>
      <c r="K105" s="51" t="s">
        <v>24</v>
      </c>
      <c r="L105" s="73" t="s">
        <v>211</v>
      </c>
      <c r="M105" s="61" t="s">
        <v>277</v>
      </c>
      <c r="N105" s="94">
        <v>801</v>
      </c>
      <c r="O105" s="94">
        <v>80101</v>
      </c>
      <c r="P105" s="99">
        <v>2030</v>
      </c>
      <c r="Q105" s="29" t="s">
        <v>280</v>
      </c>
      <c r="R105" s="23"/>
      <c r="S105" s="27"/>
      <c r="T105" s="27"/>
      <c r="U105" s="24"/>
      <c r="V105" s="26" t="s">
        <v>430</v>
      </c>
      <c r="W105" s="29" t="s">
        <v>246</v>
      </c>
      <c r="X105" s="39" t="s">
        <v>19</v>
      </c>
      <c r="Y105" s="93">
        <v>17500</v>
      </c>
      <c r="Z105" s="93">
        <v>14000</v>
      </c>
      <c r="AA105" s="93">
        <v>3500</v>
      </c>
    </row>
    <row r="106" spans="1:27" s="15" customFormat="1" ht="38.25">
      <c r="A106" s="14">
        <f t="shared" si="25"/>
        <v>103</v>
      </c>
      <c r="B106" s="61" t="s">
        <v>274</v>
      </c>
      <c r="C106" s="47">
        <v>72571</v>
      </c>
      <c r="D106" s="61" t="s">
        <v>271</v>
      </c>
      <c r="E106" s="61" t="s">
        <v>273</v>
      </c>
      <c r="F106" s="56">
        <v>17500</v>
      </c>
      <c r="G106" s="56">
        <v>14000</v>
      </c>
      <c r="H106" s="56">
        <v>3500</v>
      </c>
      <c r="I106" s="57">
        <v>0.8</v>
      </c>
      <c r="J106" s="57">
        <v>0.2</v>
      </c>
      <c r="K106" s="51" t="s">
        <v>24</v>
      </c>
      <c r="L106" s="48" t="s">
        <v>211</v>
      </c>
      <c r="M106" s="55" t="s">
        <v>277</v>
      </c>
      <c r="N106" s="94">
        <v>801</v>
      </c>
      <c r="O106" s="94">
        <v>80101</v>
      </c>
      <c r="P106" s="99">
        <v>2030</v>
      </c>
      <c r="Q106" s="29" t="s">
        <v>280</v>
      </c>
      <c r="R106" s="23"/>
      <c r="S106" s="27"/>
      <c r="T106" s="27"/>
      <c r="U106" s="24"/>
      <c r="V106" s="26" t="s">
        <v>430</v>
      </c>
      <c r="W106" s="29" t="s">
        <v>246</v>
      </c>
      <c r="X106" s="39" t="s">
        <v>19</v>
      </c>
      <c r="Y106" s="93">
        <v>17500</v>
      </c>
      <c r="Z106" s="93">
        <v>14000</v>
      </c>
      <c r="AA106" s="93">
        <v>3500</v>
      </c>
    </row>
    <row r="107" spans="1:27" s="15" customFormat="1" ht="38.25">
      <c r="A107" s="14">
        <f t="shared" si="25"/>
        <v>104</v>
      </c>
      <c r="B107" s="61" t="s">
        <v>275</v>
      </c>
      <c r="C107" s="47">
        <v>72567</v>
      </c>
      <c r="D107" s="61" t="s">
        <v>271</v>
      </c>
      <c r="E107" s="61" t="s">
        <v>276</v>
      </c>
      <c r="F107" s="56">
        <v>17500</v>
      </c>
      <c r="G107" s="56">
        <v>14000</v>
      </c>
      <c r="H107" s="56">
        <v>3500</v>
      </c>
      <c r="I107" s="57">
        <v>0.8</v>
      </c>
      <c r="J107" s="57">
        <v>0.2</v>
      </c>
      <c r="K107" s="51" t="s">
        <v>24</v>
      </c>
      <c r="L107" s="48" t="s">
        <v>211</v>
      </c>
      <c r="M107" s="55" t="s">
        <v>279</v>
      </c>
      <c r="N107" s="94">
        <v>801</v>
      </c>
      <c r="O107" s="94">
        <v>80101</v>
      </c>
      <c r="P107" s="99">
        <v>2030</v>
      </c>
      <c r="Q107" s="29" t="s">
        <v>280</v>
      </c>
      <c r="R107" s="23"/>
      <c r="S107" s="27"/>
      <c r="T107" s="27"/>
      <c r="U107" s="24"/>
      <c r="V107" s="26" t="s">
        <v>430</v>
      </c>
      <c r="W107" s="29" t="s">
        <v>246</v>
      </c>
      <c r="X107" s="39" t="s">
        <v>19</v>
      </c>
      <c r="Y107" s="93">
        <v>17500</v>
      </c>
      <c r="Z107" s="93">
        <v>14000</v>
      </c>
      <c r="AA107" s="93">
        <v>3500</v>
      </c>
    </row>
    <row r="108" spans="1:27" s="15" customFormat="1" ht="38.25">
      <c r="A108" s="14">
        <f t="shared" si="25"/>
        <v>105</v>
      </c>
      <c r="B108" s="61" t="s">
        <v>281</v>
      </c>
      <c r="C108" s="47">
        <v>123416</v>
      </c>
      <c r="D108" s="61" t="s">
        <v>282</v>
      </c>
      <c r="E108" s="61" t="s">
        <v>283</v>
      </c>
      <c r="F108" s="56">
        <v>17500</v>
      </c>
      <c r="G108" s="56">
        <v>14000</v>
      </c>
      <c r="H108" s="56">
        <v>3500</v>
      </c>
      <c r="I108" s="57">
        <v>0.8</v>
      </c>
      <c r="J108" s="57">
        <v>0.2</v>
      </c>
      <c r="K108" s="51" t="s">
        <v>24</v>
      </c>
      <c r="L108" s="48" t="s">
        <v>25</v>
      </c>
      <c r="M108" s="55" t="s">
        <v>284</v>
      </c>
      <c r="N108" s="94">
        <v>801</v>
      </c>
      <c r="O108" s="94">
        <v>80117</v>
      </c>
      <c r="P108" s="99">
        <v>2820</v>
      </c>
      <c r="Q108" s="29" t="s">
        <v>285</v>
      </c>
      <c r="R108" s="23"/>
      <c r="S108" s="27"/>
      <c r="T108" s="27"/>
      <c r="U108" s="24"/>
      <c r="V108" s="23"/>
      <c r="W108" s="29" t="s">
        <v>246</v>
      </c>
      <c r="X108" s="27" t="s">
        <v>25</v>
      </c>
      <c r="Y108" s="93">
        <v>17500</v>
      </c>
      <c r="Z108" s="93">
        <v>14000</v>
      </c>
      <c r="AA108" s="93">
        <v>3500</v>
      </c>
    </row>
    <row r="109" spans="1:27" s="15" customFormat="1" ht="38.25">
      <c r="A109" s="14">
        <f t="shared" si="25"/>
        <v>106</v>
      </c>
      <c r="B109" s="61" t="s">
        <v>286</v>
      </c>
      <c r="C109" s="47">
        <v>133078</v>
      </c>
      <c r="D109" s="61" t="s">
        <v>431</v>
      </c>
      <c r="E109" s="61" t="s">
        <v>287</v>
      </c>
      <c r="F109" s="56">
        <v>17500</v>
      </c>
      <c r="G109" s="56">
        <v>14000</v>
      </c>
      <c r="H109" s="56">
        <v>3500</v>
      </c>
      <c r="I109" s="57">
        <v>0.8</v>
      </c>
      <c r="J109" s="57">
        <v>0.2</v>
      </c>
      <c r="K109" s="51" t="s">
        <v>24</v>
      </c>
      <c r="L109" s="48" t="s">
        <v>25</v>
      </c>
      <c r="M109" s="55" t="s">
        <v>288</v>
      </c>
      <c r="N109" s="94">
        <v>801</v>
      </c>
      <c r="O109" s="94">
        <v>80120</v>
      </c>
      <c r="P109" s="99">
        <v>2830</v>
      </c>
      <c r="Q109" s="29" t="s">
        <v>432</v>
      </c>
      <c r="R109" s="23"/>
      <c r="S109" s="27"/>
      <c r="T109" s="27"/>
      <c r="U109" s="24"/>
      <c r="V109" s="23"/>
      <c r="W109" s="29" t="s">
        <v>246</v>
      </c>
      <c r="X109" s="27" t="s">
        <v>25</v>
      </c>
      <c r="Y109" s="93">
        <v>17500</v>
      </c>
      <c r="Z109" s="93">
        <v>14000</v>
      </c>
      <c r="AA109" s="93">
        <v>3500</v>
      </c>
    </row>
    <row r="110" spans="1:27" s="15" customFormat="1" ht="51">
      <c r="A110" s="14">
        <f t="shared" si="25"/>
        <v>107</v>
      </c>
      <c r="B110" s="61" t="s">
        <v>290</v>
      </c>
      <c r="C110" s="47">
        <v>113761</v>
      </c>
      <c r="D110" s="61" t="s">
        <v>289</v>
      </c>
      <c r="E110" s="86" t="s">
        <v>291</v>
      </c>
      <c r="F110" s="50">
        <v>17500</v>
      </c>
      <c r="G110" s="50">
        <v>14000</v>
      </c>
      <c r="H110" s="50">
        <v>3500</v>
      </c>
      <c r="I110" s="51">
        <f>G110/F110</f>
        <v>0.8</v>
      </c>
      <c r="J110" s="51">
        <f>H110/F110</f>
        <v>0.2</v>
      </c>
      <c r="K110" s="51" t="s">
        <v>19</v>
      </c>
      <c r="L110" s="48" t="s">
        <v>211</v>
      </c>
      <c r="M110" s="55" t="s">
        <v>288</v>
      </c>
      <c r="N110" s="94">
        <v>801</v>
      </c>
      <c r="O110" s="94">
        <v>80101</v>
      </c>
      <c r="P110" s="99">
        <v>2030</v>
      </c>
      <c r="Q110" s="29" t="s">
        <v>292</v>
      </c>
      <c r="R110" s="23"/>
      <c r="S110" s="27"/>
      <c r="T110" s="27"/>
      <c r="U110" s="24"/>
      <c r="V110" s="23"/>
      <c r="W110" s="29" t="s">
        <v>246</v>
      </c>
      <c r="X110" s="39" t="s">
        <v>19</v>
      </c>
      <c r="Y110" s="93">
        <v>17500</v>
      </c>
      <c r="Z110" s="93">
        <v>14000</v>
      </c>
      <c r="AA110" s="93">
        <v>3500</v>
      </c>
    </row>
    <row r="111" spans="1:27" s="15" customFormat="1" ht="51">
      <c r="A111" s="14">
        <f t="shared" si="25"/>
        <v>108</v>
      </c>
      <c r="B111" s="61" t="s">
        <v>294</v>
      </c>
      <c r="C111" s="47">
        <v>85628</v>
      </c>
      <c r="D111" s="61" t="s">
        <v>293</v>
      </c>
      <c r="E111" s="86" t="s">
        <v>295</v>
      </c>
      <c r="F111" s="56">
        <v>17500</v>
      </c>
      <c r="G111" s="56">
        <v>14000</v>
      </c>
      <c r="H111" s="56">
        <v>3500</v>
      </c>
      <c r="I111" s="57">
        <f>G111/F111</f>
        <v>0.8</v>
      </c>
      <c r="J111" s="57">
        <f>H111/F111</f>
        <v>0.2</v>
      </c>
      <c r="K111" s="51" t="s">
        <v>20</v>
      </c>
      <c r="L111" s="48" t="s">
        <v>211</v>
      </c>
      <c r="M111" s="55" t="s">
        <v>213</v>
      </c>
      <c r="N111" s="94">
        <v>801</v>
      </c>
      <c r="O111" s="94">
        <v>80101</v>
      </c>
      <c r="P111" s="99">
        <v>2030</v>
      </c>
      <c r="Q111" s="29" t="s">
        <v>296</v>
      </c>
      <c r="R111" s="23"/>
      <c r="S111" s="27"/>
      <c r="T111" s="27"/>
      <c r="U111" s="24"/>
      <c r="V111" s="23"/>
      <c r="W111" s="29" t="s">
        <v>246</v>
      </c>
      <c r="X111" s="39" t="s">
        <v>19</v>
      </c>
      <c r="Y111" s="93">
        <v>17500</v>
      </c>
      <c r="Z111" s="93">
        <v>14000</v>
      </c>
      <c r="AA111" s="93">
        <v>3500</v>
      </c>
    </row>
    <row r="112" spans="1:27" s="15" customFormat="1" ht="38.25">
      <c r="A112" s="14">
        <f t="shared" si="25"/>
        <v>109</v>
      </c>
      <c r="B112" s="61" t="s">
        <v>297</v>
      </c>
      <c r="C112" s="47">
        <v>85626</v>
      </c>
      <c r="D112" s="61" t="s">
        <v>293</v>
      </c>
      <c r="E112" s="86" t="s">
        <v>301</v>
      </c>
      <c r="F112" s="56">
        <v>17500</v>
      </c>
      <c r="G112" s="56">
        <v>14000</v>
      </c>
      <c r="H112" s="56">
        <v>3500</v>
      </c>
      <c r="I112" s="57">
        <f t="shared" ref="I112:I115" si="45">G112/F112</f>
        <v>0.8</v>
      </c>
      <c r="J112" s="57">
        <f t="shared" ref="J112:J115" si="46">H112/F112</f>
        <v>0.2</v>
      </c>
      <c r="K112" s="51" t="s">
        <v>19</v>
      </c>
      <c r="L112" s="48" t="s">
        <v>20</v>
      </c>
      <c r="M112" s="55" t="s">
        <v>288</v>
      </c>
      <c r="N112" s="94">
        <v>801</v>
      </c>
      <c r="O112" s="94">
        <v>80101</v>
      </c>
      <c r="P112" s="99">
        <v>2030</v>
      </c>
      <c r="Q112" s="29" t="s">
        <v>296</v>
      </c>
      <c r="R112" s="23"/>
      <c r="S112" s="27"/>
      <c r="T112" s="27"/>
      <c r="U112" s="24"/>
      <c r="V112" s="23"/>
      <c r="W112" s="29" t="s">
        <v>246</v>
      </c>
      <c r="X112" s="40" t="s">
        <v>20</v>
      </c>
      <c r="Y112" s="93">
        <v>17500</v>
      </c>
      <c r="Z112" s="93">
        <v>14000</v>
      </c>
      <c r="AA112" s="93">
        <v>3500</v>
      </c>
    </row>
    <row r="113" spans="1:27" s="15" customFormat="1" ht="51">
      <c r="A113" s="14">
        <f t="shared" si="25"/>
        <v>110</v>
      </c>
      <c r="B113" s="61" t="s">
        <v>298</v>
      </c>
      <c r="C113" s="47">
        <v>87325</v>
      </c>
      <c r="D113" s="61" t="s">
        <v>293</v>
      </c>
      <c r="E113" s="86" t="s">
        <v>302</v>
      </c>
      <c r="F113" s="56">
        <v>17500</v>
      </c>
      <c r="G113" s="56">
        <v>14000</v>
      </c>
      <c r="H113" s="56">
        <v>3500</v>
      </c>
      <c r="I113" s="57">
        <f t="shared" si="45"/>
        <v>0.8</v>
      </c>
      <c r="J113" s="57">
        <f t="shared" si="46"/>
        <v>0.2</v>
      </c>
      <c r="K113" s="51" t="s">
        <v>19</v>
      </c>
      <c r="L113" s="48" t="s">
        <v>211</v>
      </c>
      <c r="M113" s="55" t="s">
        <v>288</v>
      </c>
      <c r="N113" s="94">
        <v>801</v>
      </c>
      <c r="O113" s="94">
        <v>80101</v>
      </c>
      <c r="P113" s="99">
        <v>2030</v>
      </c>
      <c r="Q113" s="29" t="s">
        <v>296</v>
      </c>
      <c r="R113" s="23"/>
      <c r="S113" s="27"/>
      <c r="T113" s="27"/>
      <c r="U113" s="24"/>
      <c r="V113" s="23"/>
      <c r="W113" s="29" t="s">
        <v>246</v>
      </c>
      <c r="X113" s="40" t="s">
        <v>20</v>
      </c>
      <c r="Y113" s="93">
        <v>17500</v>
      </c>
      <c r="Z113" s="93">
        <v>14000</v>
      </c>
      <c r="AA113" s="93">
        <v>3500</v>
      </c>
    </row>
    <row r="114" spans="1:27" s="15" customFormat="1" ht="51">
      <c r="A114" s="14">
        <f t="shared" si="25"/>
        <v>111</v>
      </c>
      <c r="B114" s="61" t="s">
        <v>299</v>
      </c>
      <c r="C114" s="47">
        <v>87207</v>
      </c>
      <c r="D114" s="61" t="s">
        <v>293</v>
      </c>
      <c r="E114" s="86" t="s">
        <v>303</v>
      </c>
      <c r="F114" s="56">
        <v>17500</v>
      </c>
      <c r="G114" s="56">
        <v>14000</v>
      </c>
      <c r="H114" s="56">
        <v>3500</v>
      </c>
      <c r="I114" s="57">
        <f t="shared" si="45"/>
        <v>0.8</v>
      </c>
      <c r="J114" s="57">
        <f t="shared" si="46"/>
        <v>0.2</v>
      </c>
      <c r="K114" s="51" t="s">
        <v>19</v>
      </c>
      <c r="L114" s="48" t="s">
        <v>211</v>
      </c>
      <c r="M114" s="55" t="s">
        <v>288</v>
      </c>
      <c r="N114" s="94">
        <v>801</v>
      </c>
      <c r="O114" s="94">
        <v>80101</v>
      </c>
      <c r="P114" s="99">
        <v>2030</v>
      </c>
      <c r="Q114" s="29" t="s">
        <v>296</v>
      </c>
      <c r="R114" s="23"/>
      <c r="S114" s="27"/>
      <c r="T114" s="27"/>
      <c r="U114" s="24"/>
      <c r="V114" s="23"/>
      <c r="W114" s="29" t="s">
        <v>246</v>
      </c>
      <c r="X114" s="40" t="s">
        <v>20</v>
      </c>
      <c r="Y114" s="93">
        <v>17500</v>
      </c>
      <c r="Z114" s="93">
        <v>14000</v>
      </c>
      <c r="AA114" s="93">
        <v>3500</v>
      </c>
    </row>
    <row r="115" spans="1:27" s="15" customFormat="1" ht="51">
      <c r="A115" s="14">
        <f t="shared" si="25"/>
        <v>112</v>
      </c>
      <c r="B115" s="61" t="s">
        <v>300</v>
      </c>
      <c r="C115" s="47">
        <v>121748</v>
      </c>
      <c r="D115" s="61" t="s">
        <v>293</v>
      </c>
      <c r="E115" s="86" t="s">
        <v>304</v>
      </c>
      <c r="F115" s="56">
        <v>17500</v>
      </c>
      <c r="G115" s="56">
        <v>14000</v>
      </c>
      <c r="H115" s="56">
        <v>3500</v>
      </c>
      <c r="I115" s="57">
        <f t="shared" si="45"/>
        <v>0.8</v>
      </c>
      <c r="J115" s="57">
        <f t="shared" si="46"/>
        <v>0.2</v>
      </c>
      <c r="K115" s="51" t="s">
        <v>19</v>
      </c>
      <c r="L115" s="48" t="s">
        <v>211</v>
      </c>
      <c r="M115" s="55" t="s">
        <v>288</v>
      </c>
      <c r="N115" s="94">
        <v>801</v>
      </c>
      <c r="O115" s="94">
        <v>80101</v>
      </c>
      <c r="P115" s="99">
        <v>2030</v>
      </c>
      <c r="Q115" s="29" t="s">
        <v>296</v>
      </c>
      <c r="R115" s="23"/>
      <c r="S115" s="27"/>
      <c r="T115" s="27"/>
      <c r="U115" s="24"/>
      <c r="V115" s="23"/>
      <c r="W115" s="29" t="s">
        <v>246</v>
      </c>
      <c r="X115" s="40" t="s">
        <v>20</v>
      </c>
      <c r="Y115" s="93">
        <v>17500</v>
      </c>
      <c r="Z115" s="93">
        <v>14000</v>
      </c>
      <c r="AA115" s="93">
        <v>3500</v>
      </c>
    </row>
    <row r="116" spans="1:27" s="15" customFormat="1" ht="38.25">
      <c r="A116" s="14">
        <f t="shared" si="25"/>
        <v>113</v>
      </c>
      <c r="B116" s="61" t="s">
        <v>438</v>
      </c>
      <c r="C116" s="48">
        <v>29320</v>
      </c>
      <c r="D116" s="61" t="s">
        <v>307</v>
      </c>
      <c r="E116" s="86" t="s">
        <v>308</v>
      </c>
      <c r="F116" s="59">
        <v>17500</v>
      </c>
      <c r="G116" s="59">
        <v>14000</v>
      </c>
      <c r="H116" s="59">
        <v>3500</v>
      </c>
      <c r="I116" s="57">
        <v>0.8</v>
      </c>
      <c r="J116" s="57">
        <v>0.2</v>
      </c>
      <c r="K116" s="51" t="s">
        <v>19</v>
      </c>
      <c r="L116" s="48" t="s">
        <v>25</v>
      </c>
      <c r="M116" s="55" t="s">
        <v>306</v>
      </c>
      <c r="N116" s="94">
        <v>801</v>
      </c>
      <c r="O116" s="94">
        <v>80120</v>
      </c>
      <c r="P116" s="99">
        <v>2130</v>
      </c>
      <c r="Q116" s="29" t="s">
        <v>305</v>
      </c>
      <c r="R116" s="23"/>
      <c r="S116" s="27"/>
      <c r="T116" s="27"/>
      <c r="U116" s="24"/>
      <c r="V116" s="23"/>
      <c r="W116" s="29" t="s">
        <v>246</v>
      </c>
      <c r="X116" s="27" t="s">
        <v>25</v>
      </c>
      <c r="Y116" s="93">
        <v>17500</v>
      </c>
      <c r="Z116" s="93">
        <v>14000</v>
      </c>
      <c r="AA116" s="93">
        <v>3500</v>
      </c>
    </row>
    <row r="117" spans="1:27" s="15" customFormat="1" ht="51">
      <c r="A117" s="14">
        <f t="shared" si="25"/>
        <v>114</v>
      </c>
      <c r="B117" s="61" t="s">
        <v>309</v>
      </c>
      <c r="C117" s="48">
        <v>43577</v>
      </c>
      <c r="D117" s="61" t="s">
        <v>307</v>
      </c>
      <c r="E117" s="86" t="s">
        <v>310</v>
      </c>
      <c r="F117" s="59">
        <v>17500</v>
      </c>
      <c r="G117" s="59">
        <v>14000</v>
      </c>
      <c r="H117" s="59">
        <v>3500</v>
      </c>
      <c r="I117" s="57">
        <v>0.8</v>
      </c>
      <c r="J117" s="57">
        <v>0.2</v>
      </c>
      <c r="K117" s="51" t="s">
        <v>19</v>
      </c>
      <c r="L117" s="48" t="s">
        <v>25</v>
      </c>
      <c r="M117" s="55" t="s">
        <v>333</v>
      </c>
      <c r="N117" s="94">
        <v>801</v>
      </c>
      <c r="O117" s="94">
        <v>80115</v>
      </c>
      <c r="P117" s="99">
        <v>2130</v>
      </c>
      <c r="Q117" s="29" t="s">
        <v>305</v>
      </c>
      <c r="R117" s="23"/>
      <c r="S117" s="27"/>
      <c r="T117" s="27"/>
      <c r="U117" s="24"/>
      <c r="V117" s="23"/>
      <c r="W117" s="29" t="s">
        <v>246</v>
      </c>
      <c r="X117" s="27" t="s">
        <v>25</v>
      </c>
      <c r="Y117" s="93">
        <v>17500</v>
      </c>
      <c r="Z117" s="93">
        <v>14000</v>
      </c>
      <c r="AA117" s="93">
        <v>3500</v>
      </c>
    </row>
    <row r="118" spans="1:27" s="15" customFormat="1" ht="51">
      <c r="A118" s="14">
        <f t="shared" si="25"/>
        <v>115</v>
      </c>
      <c r="B118" s="61" t="s">
        <v>311</v>
      </c>
      <c r="C118" s="48">
        <v>42288</v>
      </c>
      <c r="D118" s="61" t="s">
        <v>307</v>
      </c>
      <c r="E118" s="86" t="s">
        <v>310</v>
      </c>
      <c r="F118" s="59">
        <v>17500</v>
      </c>
      <c r="G118" s="59">
        <v>14000</v>
      </c>
      <c r="H118" s="59">
        <v>3500</v>
      </c>
      <c r="I118" s="57">
        <v>0.8</v>
      </c>
      <c r="J118" s="57">
        <v>0.2</v>
      </c>
      <c r="K118" s="51" t="s">
        <v>19</v>
      </c>
      <c r="L118" s="48" t="s">
        <v>25</v>
      </c>
      <c r="M118" s="55" t="s">
        <v>333</v>
      </c>
      <c r="N118" s="94">
        <v>801</v>
      </c>
      <c r="O118" s="94">
        <v>80117</v>
      </c>
      <c r="P118" s="99">
        <v>2130</v>
      </c>
      <c r="Q118" s="29" t="s">
        <v>305</v>
      </c>
      <c r="R118" s="23"/>
      <c r="S118" s="27"/>
      <c r="T118" s="27"/>
      <c r="U118" s="24"/>
      <c r="V118" s="23"/>
      <c r="W118" s="29" t="s">
        <v>246</v>
      </c>
      <c r="X118" s="27" t="s">
        <v>25</v>
      </c>
      <c r="Y118" s="93">
        <v>17500</v>
      </c>
      <c r="Z118" s="93">
        <v>14000</v>
      </c>
      <c r="AA118" s="93">
        <v>3500</v>
      </c>
    </row>
    <row r="119" spans="1:27" s="15" customFormat="1" ht="38.25">
      <c r="A119" s="14">
        <f t="shared" si="25"/>
        <v>116</v>
      </c>
      <c r="B119" s="61" t="s">
        <v>312</v>
      </c>
      <c r="C119" s="48">
        <v>38693</v>
      </c>
      <c r="D119" s="61" t="s">
        <v>307</v>
      </c>
      <c r="E119" s="86" t="s">
        <v>313</v>
      </c>
      <c r="F119" s="59">
        <v>17500</v>
      </c>
      <c r="G119" s="59">
        <v>14000</v>
      </c>
      <c r="H119" s="59">
        <v>3500</v>
      </c>
      <c r="I119" s="57">
        <v>0.8</v>
      </c>
      <c r="J119" s="57">
        <v>0.2</v>
      </c>
      <c r="K119" s="51" t="s">
        <v>19</v>
      </c>
      <c r="L119" s="48" t="s">
        <v>25</v>
      </c>
      <c r="M119" s="55" t="s">
        <v>333</v>
      </c>
      <c r="N119" s="94">
        <v>801</v>
      </c>
      <c r="O119" s="94">
        <v>80115</v>
      </c>
      <c r="P119" s="99">
        <v>2130</v>
      </c>
      <c r="Q119" s="29" t="s">
        <v>305</v>
      </c>
      <c r="R119" s="23"/>
      <c r="S119" s="27"/>
      <c r="T119" s="27"/>
      <c r="U119" s="24"/>
      <c r="V119" s="23"/>
      <c r="W119" s="29" t="s">
        <v>246</v>
      </c>
      <c r="X119" s="27" t="s">
        <v>25</v>
      </c>
      <c r="Y119" s="93">
        <v>17500</v>
      </c>
      <c r="Z119" s="93">
        <v>14000</v>
      </c>
      <c r="AA119" s="93">
        <v>3500</v>
      </c>
    </row>
    <row r="120" spans="1:27" s="15" customFormat="1" ht="38.25">
      <c r="A120" s="14">
        <f t="shared" si="25"/>
        <v>117</v>
      </c>
      <c r="B120" s="61" t="s">
        <v>439</v>
      </c>
      <c r="C120" s="48">
        <v>38691</v>
      </c>
      <c r="D120" s="61" t="s">
        <v>307</v>
      </c>
      <c r="E120" s="86" t="s">
        <v>314</v>
      </c>
      <c r="F120" s="59">
        <v>17500</v>
      </c>
      <c r="G120" s="59">
        <v>14000</v>
      </c>
      <c r="H120" s="59">
        <v>3500</v>
      </c>
      <c r="I120" s="57">
        <v>0.8</v>
      </c>
      <c r="J120" s="57">
        <v>0.2</v>
      </c>
      <c r="K120" s="51" t="s">
        <v>19</v>
      </c>
      <c r="L120" s="48" t="s">
        <v>25</v>
      </c>
      <c r="M120" s="55" t="s">
        <v>333</v>
      </c>
      <c r="N120" s="94">
        <v>801</v>
      </c>
      <c r="O120" s="94">
        <v>80115</v>
      </c>
      <c r="P120" s="99">
        <v>2130</v>
      </c>
      <c r="Q120" s="29" t="s">
        <v>305</v>
      </c>
      <c r="R120" s="23"/>
      <c r="S120" s="27"/>
      <c r="T120" s="27"/>
      <c r="U120" s="24"/>
      <c r="V120" s="23"/>
      <c r="W120" s="29" t="s">
        <v>246</v>
      </c>
      <c r="X120" s="27" t="s">
        <v>25</v>
      </c>
      <c r="Y120" s="93">
        <v>17500</v>
      </c>
      <c r="Z120" s="93">
        <v>14000</v>
      </c>
      <c r="AA120" s="93">
        <v>3500</v>
      </c>
    </row>
    <row r="121" spans="1:27" s="15" customFormat="1" ht="38.25">
      <c r="A121" s="14">
        <f t="shared" si="25"/>
        <v>118</v>
      </c>
      <c r="B121" s="61" t="s">
        <v>315</v>
      </c>
      <c r="C121" s="48">
        <v>38692</v>
      </c>
      <c r="D121" s="61" t="s">
        <v>307</v>
      </c>
      <c r="E121" s="86" t="s">
        <v>314</v>
      </c>
      <c r="F121" s="59">
        <v>17500</v>
      </c>
      <c r="G121" s="59">
        <v>14000</v>
      </c>
      <c r="H121" s="59">
        <v>3500</v>
      </c>
      <c r="I121" s="57">
        <v>0.8</v>
      </c>
      <c r="J121" s="57">
        <v>0.2</v>
      </c>
      <c r="K121" s="51" t="s">
        <v>19</v>
      </c>
      <c r="L121" s="48" t="s">
        <v>25</v>
      </c>
      <c r="M121" s="55" t="s">
        <v>333</v>
      </c>
      <c r="N121" s="94">
        <v>801</v>
      </c>
      <c r="O121" s="94">
        <v>80117</v>
      </c>
      <c r="P121" s="99">
        <v>2130</v>
      </c>
      <c r="Q121" s="29" t="s">
        <v>305</v>
      </c>
      <c r="R121" s="23"/>
      <c r="S121" s="27"/>
      <c r="T121" s="27"/>
      <c r="U121" s="24"/>
      <c r="V121" s="23"/>
      <c r="W121" s="29" t="s">
        <v>246</v>
      </c>
      <c r="X121" s="27" t="s">
        <v>25</v>
      </c>
      <c r="Y121" s="93">
        <v>17500</v>
      </c>
      <c r="Z121" s="93">
        <v>14000</v>
      </c>
      <c r="AA121" s="93">
        <v>3500</v>
      </c>
    </row>
    <row r="122" spans="1:27" s="15" customFormat="1" ht="38.25">
      <c r="A122" s="14">
        <f t="shared" si="25"/>
        <v>119</v>
      </c>
      <c r="B122" s="61" t="s">
        <v>316</v>
      </c>
      <c r="C122" s="48">
        <v>8247</v>
      </c>
      <c r="D122" s="61" t="s">
        <v>307</v>
      </c>
      <c r="E122" s="86" t="s">
        <v>317</v>
      </c>
      <c r="F122" s="59">
        <v>17500</v>
      </c>
      <c r="G122" s="59">
        <v>14000</v>
      </c>
      <c r="H122" s="59">
        <v>3500</v>
      </c>
      <c r="I122" s="57">
        <v>0.8</v>
      </c>
      <c r="J122" s="57">
        <v>0.2</v>
      </c>
      <c r="K122" s="51" t="s">
        <v>19</v>
      </c>
      <c r="L122" s="48" t="s">
        <v>25</v>
      </c>
      <c r="M122" s="55" t="s">
        <v>306</v>
      </c>
      <c r="N122" s="94">
        <v>801</v>
      </c>
      <c r="O122" s="94">
        <v>80120</v>
      </c>
      <c r="P122" s="99">
        <v>2130</v>
      </c>
      <c r="Q122" s="29" t="s">
        <v>305</v>
      </c>
      <c r="R122" s="23"/>
      <c r="S122" s="27"/>
      <c r="T122" s="27"/>
      <c r="U122" s="24"/>
      <c r="V122" s="23"/>
      <c r="W122" s="29" t="s">
        <v>246</v>
      </c>
      <c r="X122" s="27" t="s">
        <v>25</v>
      </c>
      <c r="Y122" s="93">
        <v>17500</v>
      </c>
      <c r="Z122" s="93">
        <v>14000</v>
      </c>
      <c r="AA122" s="93">
        <v>3500</v>
      </c>
    </row>
    <row r="123" spans="1:27" s="15" customFormat="1" ht="51">
      <c r="A123" s="14">
        <f t="shared" si="25"/>
        <v>120</v>
      </c>
      <c r="B123" s="61" t="s">
        <v>318</v>
      </c>
      <c r="C123" s="48">
        <v>43907</v>
      </c>
      <c r="D123" s="92" t="s">
        <v>307</v>
      </c>
      <c r="E123" s="61" t="s">
        <v>319</v>
      </c>
      <c r="F123" s="59">
        <v>17500</v>
      </c>
      <c r="G123" s="74">
        <v>14000</v>
      </c>
      <c r="H123" s="74">
        <v>3500</v>
      </c>
      <c r="I123" s="75">
        <v>0.8</v>
      </c>
      <c r="J123" s="75">
        <v>0.2</v>
      </c>
      <c r="K123" s="51" t="s">
        <v>19</v>
      </c>
      <c r="L123" s="48" t="s">
        <v>25</v>
      </c>
      <c r="M123" s="55" t="s">
        <v>332</v>
      </c>
      <c r="N123" s="94">
        <v>801</v>
      </c>
      <c r="O123" s="94">
        <v>80115</v>
      </c>
      <c r="P123" s="99">
        <v>2130</v>
      </c>
      <c r="Q123" s="29" t="s">
        <v>305</v>
      </c>
      <c r="R123" s="23"/>
      <c r="S123" s="27"/>
      <c r="T123" s="27"/>
      <c r="U123" s="24"/>
      <c r="V123" s="23"/>
      <c r="W123" s="29" t="s">
        <v>246</v>
      </c>
      <c r="X123" s="27" t="s">
        <v>25</v>
      </c>
      <c r="Y123" s="93">
        <v>17500</v>
      </c>
      <c r="Z123" s="93">
        <v>14000</v>
      </c>
      <c r="AA123" s="93">
        <v>3500</v>
      </c>
    </row>
    <row r="124" spans="1:27" s="15" customFormat="1" ht="51">
      <c r="A124" s="14">
        <f t="shared" si="25"/>
        <v>121</v>
      </c>
      <c r="B124" s="61" t="s">
        <v>320</v>
      </c>
      <c r="C124" s="48">
        <v>44523</v>
      </c>
      <c r="D124" s="92" t="s">
        <v>307</v>
      </c>
      <c r="E124" s="61" t="s">
        <v>319</v>
      </c>
      <c r="F124" s="59">
        <v>17500</v>
      </c>
      <c r="G124" s="74">
        <v>14000</v>
      </c>
      <c r="H124" s="74">
        <v>3500</v>
      </c>
      <c r="I124" s="75">
        <v>0.8</v>
      </c>
      <c r="J124" s="75">
        <v>0.2</v>
      </c>
      <c r="K124" s="51" t="s">
        <v>19</v>
      </c>
      <c r="L124" s="48" t="s">
        <v>25</v>
      </c>
      <c r="M124" s="55" t="s">
        <v>333</v>
      </c>
      <c r="N124" s="94">
        <v>801</v>
      </c>
      <c r="O124" s="94">
        <v>80117</v>
      </c>
      <c r="P124" s="99">
        <v>2130</v>
      </c>
      <c r="Q124" s="29" t="s">
        <v>305</v>
      </c>
      <c r="R124" s="23"/>
      <c r="S124" s="27"/>
      <c r="T124" s="27"/>
      <c r="U124" s="24"/>
      <c r="V124" s="23"/>
      <c r="W124" s="29" t="s">
        <v>246</v>
      </c>
      <c r="X124" s="27" t="s">
        <v>25</v>
      </c>
      <c r="Y124" s="93">
        <v>17500</v>
      </c>
      <c r="Z124" s="93">
        <v>14000</v>
      </c>
      <c r="AA124" s="93">
        <v>3500</v>
      </c>
    </row>
    <row r="125" spans="1:27" s="15" customFormat="1" ht="51">
      <c r="A125" s="14">
        <f t="shared" si="25"/>
        <v>122</v>
      </c>
      <c r="B125" s="61" t="s">
        <v>321</v>
      </c>
      <c r="C125" s="48">
        <v>47971</v>
      </c>
      <c r="D125" s="92" t="s">
        <v>307</v>
      </c>
      <c r="E125" s="61" t="s">
        <v>322</v>
      </c>
      <c r="F125" s="59">
        <v>17500</v>
      </c>
      <c r="G125" s="74">
        <v>14000</v>
      </c>
      <c r="H125" s="74">
        <v>3500</v>
      </c>
      <c r="I125" s="75">
        <v>0.8</v>
      </c>
      <c r="J125" s="75">
        <v>0.2</v>
      </c>
      <c r="K125" s="51" t="s">
        <v>19</v>
      </c>
      <c r="L125" s="48" t="s">
        <v>25</v>
      </c>
      <c r="M125" s="55" t="s">
        <v>213</v>
      </c>
      <c r="N125" s="94">
        <v>801</v>
      </c>
      <c r="O125" s="94">
        <v>80115</v>
      </c>
      <c r="P125" s="99">
        <v>2130</v>
      </c>
      <c r="Q125" s="29" t="s">
        <v>305</v>
      </c>
      <c r="R125" s="23"/>
      <c r="S125" s="27"/>
      <c r="T125" s="27"/>
      <c r="U125" s="24"/>
      <c r="V125" s="23"/>
      <c r="W125" s="29" t="s">
        <v>246</v>
      </c>
      <c r="X125" s="27" t="s">
        <v>25</v>
      </c>
      <c r="Y125" s="93">
        <v>17500</v>
      </c>
      <c r="Z125" s="93">
        <v>14000</v>
      </c>
      <c r="AA125" s="93">
        <v>3500</v>
      </c>
    </row>
    <row r="126" spans="1:27" s="15" customFormat="1" ht="51">
      <c r="A126" s="14">
        <f t="shared" si="25"/>
        <v>123</v>
      </c>
      <c r="B126" s="61" t="s">
        <v>323</v>
      </c>
      <c r="C126" s="48">
        <v>47736</v>
      </c>
      <c r="D126" s="92" t="s">
        <v>307</v>
      </c>
      <c r="E126" s="61" t="s">
        <v>322</v>
      </c>
      <c r="F126" s="59">
        <v>17500</v>
      </c>
      <c r="G126" s="74">
        <v>14000</v>
      </c>
      <c r="H126" s="74">
        <v>3500</v>
      </c>
      <c r="I126" s="75">
        <v>0.8</v>
      </c>
      <c r="J126" s="75">
        <v>0.2</v>
      </c>
      <c r="K126" s="51" t="s">
        <v>19</v>
      </c>
      <c r="L126" s="48" t="s">
        <v>25</v>
      </c>
      <c r="M126" s="55" t="s">
        <v>213</v>
      </c>
      <c r="N126" s="94">
        <v>801</v>
      </c>
      <c r="O126" s="94">
        <v>80117</v>
      </c>
      <c r="P126" s="99">
        <v>2130</v>
      </c>
      <c r="Q126" s="29" t="s">
        <v>305</v>
      </c>
      <c r="R126" s="23"/>
      <c r="S126" s="27"/>
      <c r="T126" s="27"/>
      <c r="U126" s="24"/>
      <c r="V126" s="23"/>
      <c r="W126" s="29" t="s">
        <v>246</v>
      </c>
      <c r="X126" s="27" t="s">
        <v>25</v>
      </c>
      <c r="Y126" s="93">
        <v>17500</v>
      </c>
      <c r="Z126" s="93">
        <v>14000</v>
      </c>
      <c r="AA126" s="93">
        <v>3500</v>
      </c>
    </row>
    <row r="127" spans="1:27" s="15" customFormat="1" ht="51">
      <c r="A127" s="14">
        <f t="shared" si="25"/>
        <v>124</v>
      </c>
      <c r="B127" s="61" t="s">
        <v>324</v>
      </c>
      <c r="C127" s="48">
        <v>48338</v>
      </c>
      <c r="D127" s="92" t="s">
        <v>307</v>
      </c>
      <c r="E127" s="61" t="s">
        <v>325</v>
      </c>
      <c r="F127" s="59">
        <v>17500</v>
      </c>
      <c r="G127" s="74">
        <v>14000</v>
      </c>
      <c r="H127" s="74">
        <v>3500</v>
      </c>
      <c r="I127" s="75">
        <v>0.8</v>
      </c>
      <c r="J127" s="75">
        <v>0.2</v>
      </c>
      <c r="K127" s="51" t="s">
        <v>19</v>
      </c>
      <c r="L127" s="48" t="s">
        <v>25</v>
      </c>
      <c r="M127" s="55" t="s">
        <v>306</v>
      </c>
      <c r="N127" s="94">
        <v>801</v>
      </c>
      <c r="O127" s="94">
        <v>80115</v>
      </c>
      <c r="P127" s="99">
        <v>2130</v>
      </c>
      <c r="Q127" s="29" t="s">
        <v>305</v>
      </c>
      <c r="R127" s="23"/>
      <c r="S127" s="27"/>
      <c r="T127" s="27"/>
      <c r="U127" s="24"/>
      <c r="V127" s="23"/>
      <c r="W127" s="29" t="s">
        <v>246</v>
      </c>
      <c r="X127" s="27" t="s">
        <v>25</v>
      </c>
      <c r="Y127" s="93">
        <v>17500</v>
      </c>
      <c r="Z127" s="93">
        <v>14000</v>
      </c>
      <c r="AA127" s="93">
        <v>3500</v>
      </c>
    </row>
    <row r="128" spans="1:27" s="15" customFormat="1" ht="51">
      <c r="A128" s="14">
        <f t="shared" si="25"/>
        <v>125</v>
      </c>
      <c r="B128" s="61" t="s">
        <v>326</v>
      </c>
      <c r="C128" s="48">
        <v>48339</v>
      </c>
      <c r="D128" s="92" t="s">
        <v>307</v>
      </c>
      <c r="E128" s="61" t="s">
        <v>325</v>
      </c>
      <c r="F128" s="59">
        <v>17500</v>
      </c>
      <c r="G128" s="74">
        <v>14000</v>
      </c>
      <c r="H128" s="74">
        <v>3500</v>
      </c>
      <c r="I128" s="75">
        <v>0.8</v>
      </c>
      <c r="J128" s="75">
        <v>0.2</v>
      </c>
      <c r="K128" s="51" t="s">
        <v>19</v>
      </c>
      <c r="L128" s="48" t="s">
        <v>25</v>
      </c>
      <c r="M128" s="55" t="s">
        <v>306</v>
      </c>
      <c r="N128" s="94">
        <v>801</v>
      </c>
      <c r="O128" s="94">
        <v>80120</v>
      </c>
      <c r="P128" s="99">
        <v>2130</v>
      </c>
      <c r="Q128" s="29" t="s">
        <v>305</v>
      </c>
      <c r="R128" s="23"/>
      <c r="S128" s="27"/>
      <c r="T128" s="27"/>
      <c r="U128" s="24"/>
      <c r="V128" s="23"/>
      <c r="W128" s="29" t="s">
        <v>246</v>
      </c>
      <c r="X128" s="27" t="s">
        <v>25</v>
      </c>
      <c r="Y128" s="93">
        <v>17500</v>
      </c>
      <c r="Z128" s="93">
        <v>14000</v>
      </c>
      <c r="AA128" s="93">
        <v>3500</v>
      </c>
    </row>
    <row r="129" spans="1:27" s="15" customFormat="1" ht="51">
      <c r="A129" s="14">
        <f t="shared" si="25"/>
        <v>126</v>
      </c>
      <c r="B129" s="61" t="s">
        <v>327</v>
      </c>
      <c r="C129" s="48">
        <v>53929</v>
      </c>
      <c r="D129" s="92" t="s">
        <v>307</v>
      </c>
      <c r="E129" s="61" t="s">
        <v>328</v>
      </c>
      <c r="F129" s="59">
        <v>17500</v>
      </c>
      <c r="G129" s="74">
        <v>14000</v>
      </c>
      <c r="H129" s="74">
        <v>3500</v>
      </c>
      <c r="I129" s="75">
        <v>0.8</v>
      </c>
      <c r="J129" s="75">
        <v>0.2</v>
      </c>
      <c r="K129" s="51" t="s">
        <v>19</v>
      </c>
      <c r="L129" s="48" t="s">
        <v>25</v>
      </c>
      <c r="M129" s="55" t="s">
        <v>306</v>
      </c>
      <c r="N129" s="43">
        <v>801</v>
      </c>
      <c r="O129" s="43">
        <v>80102</v>
      </c>
      <c r="P129" s="99">
        <v>2130</v>
      </c>
      <c r="Q129" s="29" t="s">
        <v>305</v>
      </c>
      <c r="R129" s="23"/>
      <c r="S129" s="27"/>
      <c r="T129" s="27"/>
      <c r="U129" s="24"/>
      <c r="V129" s="23"/>
      <c r="W129" s="29" t="s">
        <v>246</v>
      </c>
      <c r="X129" s="39" t="s">
        <v>19</v>
      </c>
      <c r="Y129" s="93">
        <v>17500</v>
      </c>
      <c r="Z129" s="93">
        <v>14000</v>
      </c>
      <c r="AA129" s="93">
        <v>3500</v>
      </c>
    </row>
    <row r="130" spans="1:27" s="15" customFormat="1" ht="51">
      <c r="A130" s="14">
        <f t="shared" si="25"/>
        <v>127</v>
      </c>
      <c r="B130" s="61" t="s">
        <v>329</v>
      </c>
      <c r="C130" s="48">
        <v>52348</v>
      </c>
      <c r="D130" s="92" t="s">
        <v>307</v>
      </c>
      <c r="E130" s="61" t="s">
        <v>328</v>
      </c>
      <c r="F130" s="59">
        <v>17500</v>
      </c>
      <c r="G130" s="74">
        <v>14000</v>
      </c>
      <c r="H130" s="74">
        <v>3500</v>
      </c>
      <c r="I130" s="75">
        <v>0.8</v>
      </c>
      <c r="J130" s="75">
        <v>0.2</v>
      </c>
      <c r="K130" s="51" t="s">
        <v>19</v>
      </c>
      <c r="L130" s="48" t="s">
        <v>25</v>
      </c>
      <c r="M130" s="55" t="s">
        <v>306</v>
      </c>
      <c r="N130" s="94">
        <v>801</v>
      </c>
      <c r="O130" s="94">
        <v>80117</v>
      </c>
      <c r="P130" s="99">
        <v>2130</v>
      </c>
      <c r="Q130" s="29" t="s">
        <v>305</v>
      </c>
      <c r="R130" s="23"/>
      <c r="S130" s="27"/>
      <c r="T130" s="27"/>
      <c r="U130" s="24"/>
      <c r="V130" s="23"/>
      <c r="W130" s="29" t="s">
        <v>246</v>
      </c>
      <c r="X130" s="27" t="s">
        <v>25</v>
      </c>
      <c r="Y130" s="93">
        <v>17500</v>
      </c>
      <c r="Z130" s="93">
        <v>14000</v>
      </c>
      <c r="AA130" s="93">
        <v>3500</v>
      </c>
    </row>
    <row r="131" spans="1:27" s="15" customFormat="1" ht="51">
      <c r="A131" s="14">
        <f t="shared" si="25"/>
        <v>128</v>
      </c>
      <c r="B131" s="61" t="s">
        <v>330</v>
      </c>
      <c r="C131" s="48">
        <v>50405</v>
      </c>
      <c r="D131" s="92" t="s">
        <v>307</v>
      </c>
      <c r="E131" s="61" t="s">
        <v>331</v>
      </c>
      <c r="F131" s="59">
        <v>17400</v>
      </c>
      <c r="G131" s="74">
        <v>13920</v>
      </c>
      <c r="H131" s="74">
        <v>3480</v>
      </c>
      <c r="I131" s="75">
        <v>0.8</v>
      </c>
      <c r="J131" s="75">
        <v>0.2</v>
      </c>
      <c r="K131" s="51" t="s">
        <v>19</v>
      </c>
      <c r="L131" s="48" t="s">
        <v>25</v>
      </c>
      <c r="M131" s="55" t="s">
        <v>208</v>
      </c>
      <c r="N131" s="94">
        <v>801</v>
      </c>
      <c r="O131" s="103">
        <v>80134</v>
      </c>
      <c r="P131" s="99">
        <v>2130</v>
      </c>
      <c r="Q131" s="29" t="s">
        <v>305</v>
      </c>
      <c r="R131" s="23"/>
      <c r="S131" s="27"/>
      <c r="T131" s="27"/>
      <c r="U131" s="24"/>
      <c r="V131" s="23"/>
      <c r="W131" s="29" t="s">
        <v>246</v>
      </c>
      <c r="X131" s="27"/>
      <c r="Y131" s="93">
        <v>17400</v>
      </c>
      <c r="Z131" s="93">
        <v>13920</v>
      </c>
      <c r="AA131" s="93">
        <v>3480</v>
      </c>
    </row>
    <row r="132" spans="1:27" s="15" customFormat="1" ht="38.25">
      <c r="A132" s="14">
        <f t="shared" si="25"/>
        <v>129</v>
      </c>
      <c r="B132" s="61" t="s">
        <v>335</v>
      </c>
      <c r="C132" s="48">
        <v>35109</v>
      </c>
      <c r="D132" s="61" t="s">
        <v>334</v>
      </c>
      <c r="E132" s="86" t="s">
        <v>336</v>
      </c>
      <c r="F132" s="56">
        <v>17500</v>
      </c>
      <c r="G132" s="59">
        <v>14000</v>
      </c>
      <c r="H132" s="59">
        <v>3500</v>
      </c>
      <c r="I132" s="57">
        <v>0.8</v>
      </c>
      <c r="J132" s="57">
        <f t="shared" ref="J132:J141" si="47">H132/F132</f>
        <v>0.2</v>
      </c>
      <c r="K132" s="54" t="s">
        <v>491</v>
      </c>
      <c r="L132" s="51" t="s">
        <v>24</v>
      </c>
      <c r="M132" s="55" t="s">
        <v>206</v>
      </c>
      <c r="N132" s="94">
        <v>801</v>
      </c>
      <c r="O132" s="94">
        <v>80120</v>
      </c>
      <c r="P132" s="99">
        <v>2130</v>
      </c>
      <c r="Q132" s="29" t="s">
        <v>480</v>
      </c>
      <c r="R132" s="23"/>
      <c r="S132" s="27"/>
      <c r="T132" s="27"/>
      <c r="U132" s="24"/>
      <c r="V132" s="23"/>
      <c r="W132" s="29" t="s">
        <v>246</v>
      </c>
      <c r="X132" s="27" t="s">
        <v>25</v>
      </c>
      <c r="Y132" s="93">
        <v>17500</v>
      </c>
      <c r="Z132" s="93">
        <v>14000</v>
      </c>
      <c r="AA132" s="93">
        <v>3500</v>
      </c>
    </row>
    <row r="133" spans="1:27" s="15" customFormat="1" ht="25.5">
      <c r="A133" s="14">
        <f t="shared" si="25"/>
        <v>130</v>
      </c>
      <c r="B133" s="61" t="s">
        <v>339</v>
      </c>
      <c r="C133" s="47">
        <v>9415</v>
      </c>
      <c r="D133" s="61" t="s">
        <v>337</v>
      </c>
      <c r="E133" s="61" t="s">
        <v>348</v>
      </c>
      <c r="F133" s="56">
        <v>17500</v>
      </c>
      <c r="G133" s="56">
        <v>14000</v>
      </c>
      <c r="H133" s="56">
        <v>3500</v>
      </c>
      <c r="I133" s="57">
        <f t="shared" ref="I133:I141" si="48">G133/F133</f>
        <v>0.8</v>
      </c>
      <c r="J133" s="57">
        <f t="shared" si="47"/>
        <v>0.2</v>
      </c>
      <c r="K133" s="51" t="s">
        <v>24</v>
      </c>
      <c r="L133" s="48" t="s">
        <v>25</v>
      </c>
      <c r="M133" s="55" t="s">
        <v>277</v>
      </c>
      <c r="N133" s="94">
        <v>801</v>
      </c>
      <c r="O133" s="94">
        <v>80115</v>
      </c>
      <c r="P133" s="99">
        <v>2130</v>
      </c>
      <c r="Q133" s="29" t="s">
        <v>338</v>
      </c>
      <c r="R133" s="23"/>
      <c r="S133" s="27"/>
      <c r="T133" s="27"/>
      <c r="U133" s="24"/>
      <c r="V133" s="23"/>
      <c r="W133" s="29" t="s">
        <v>246</v>
      </c>
      <c r="X133" s="27" t="s">
        <v>25</v>
      </c>
      <c r="Y133" s="93">
        <v>17500</v>
      </c>
      <c r="Z133" s="93">
        <v>14000</v>
      </c>
      <c r="AA133" s="93">
        <v>3500</v>
      </c>
    </row>
    <row r="134" spans="1:27" s="15" customFormat="1" ht="25.5">
      <c r="A134" s="14">
        <f t="shared" ref="A134:A167" si="49">A133+1</f>
        <v>131</v>
      </c>
      <c r="B134" s="61" t="s">
        <v>340</v>
      </c>
      <c r="C134" s="47">
        <v>90414</v>
      </c>
      <c r="D134" s="61" t="s">
        <v>337</v>
      </c>
      <c r="E134" s="61" t="s">
        <v>348</v>
      </c>
      <c r="F134" s="56">
        <v>17500</v>
      </c>
      <c r="G134" s="56">
        <v>14000</v>
      </c>
      <c r="H134" s="56">
        <v>3500</v>
      </c>
      <c r="I134" s="57">
        <f t="shared" si="48"/>
        <v>0.8</v>
      </c>
      <c r="J134" s="57">
        <f t="shared" si="47"/>
        <v>0.2</v>
      </c>
      <c r="K134" s="51" t="s">
        <v>24</v>
      </c>
      <c r="L134" s="48" t="s">
        <v>25</v>
      </c>
      <c r="M134" s="55" t="s">
        <v>277</v>
      </c>
      <c r="N134" s="94">
        <v>801</v>
      </c>
      <c r="O134" s="94">
        <v>80120</v>
      </c>
      <c r="P134" s="99">
        <v>2130</v>
      </c>
      <c r="Q134" s="29" t="s">
        <v>338</v>
      </c>
      <c r="R134" s="23"/>
      <c r="S134" s="27"/>
      <c r="T134" s="27"/>
      <c r="U134" s="24"/>
      <c r="V134" s="23"/>
      <c r="W134" s="29" t="s">
        <v>246</v>
      </c>
      <c r="X134" s="27" t="s">
        <v>25</v>
      </c>
      <c r="Y134" s="93">
        <v>17500</v>
      </c>
      <c r="Z134" s="93">
        <v>14000</v>
      </c>
      <c r="AA134" s="93">
        <v>3500</v>
      </c>
    </row>
    <row r="135" spans="1:27" s="15" customFormat="1" ht="25.5">
      <c r="A135" s="14">
        <f t="shared" si="49"/>
        <v>132</v>
      </c>
      <c r="B135" s="61" t="s">
        <v>341</v>
      </c>
      <c r="C135" s="47">
        <v>90896</v>
      </c>
      <c r="D135" s="61" t="s">
        <v>337</v>
      </c>
      <c r="E135" s="61" t="s">
        <v>349</v>
      </c>
      <c r="F135" s="56">
        <v>17500</v>
      </c>
      <c r="G135" s="56">
        <v>14000</v>
      </c>
      <c r="H135" s="56">
        <v>3500</v>
      </c>
      <c r="I135" s="57">
        <f t="shared" si="48"/>
        <v>0.8</v>
      </c>
      <c r="J135" s="57">
        <f t="shared" si="47"/>
        <v>0.2</v>
      </c>
      <c r="K135" s="51" t="s">
        <v>24</v>
      </c>
      <c r="L135" s="48" t="s">
        <v>25</v>
      </c>
      <c r="M135" s="55" t="s">
        <v>277</v>
      </c>
      <c r="N135" s="94">
        <v>801</v>
      </c>
      <c r="O135" s="94">
        <v>80117</v>
      </c>
      <c r="P135" s="99">
        <v>2130</v>
      </c>
      <c r="Q135" s="29" t="s">
        <v>338</v>
      </c>
      <c r="R135" s="23"/>
      <c r="S135" s="27"/>
      <c r="T135" s="27"/>
      <c r="U135" s="24"/>
      <c r="V135" s="23"/>
      <c r="W135" s="29" t="s">
        <v>246</v>
      </c>
      <c r="X135" s="27" t="s">
        <v>25</v>
      </c>
      <c r="Y135" s="93">
        <v>17500</v>
      </c>
      <c r="Z135" s="93">
        <v>14000</v>
      </c>
      <c r="AA135" s="93">
        <v>3500</v>
      </c>
    </row>
    <row r="136" spans="1:27" s="15" customFormat="1" ht="25.5">
      <c r="A136" s="14">
        <f t="shared" si="49"/>
        <v>133</v>
      </c>
      <c r="B136" s="61" t="s">
        <v>342</v>
      </c>
      <c r="C136" s="47">
        <v>90897</v>
      </c>
      <c r="D136" s="61" t="s">
        <v>337</v>
      </c>
      <c r="E136" s="61" t="s">
        <v>349</v>
      </c>
      <c r="F136" s="56">
        <v>17500</v>
      </c>
      <c r="G136" s="56">
        <v>14000</v>
      </c>
      <c r="H136" s="56">
        <v>3500</v>
      </c>
      <c r="I136" s="57">
        <f t="shared" si="48"/>
        <v>0.8</v>
      </c>
      <c r="J136" s="57">
        <f t="shared" si="47"/>
        <v>0.2</v>
      </c>
      <c r="K136" s="51" t="s">
        <v>24</v>
      </c>
      <c r="L136" s="48" t="s">
        <v>25</v>
      </c>
      <c r="M136" s="55" t="s">
        <v>277</v>
      </c>
      <c r="N136" s="94">
        <v>801</v>
      </c>
      <c r="O136" s="94">
        <v>80115</v>
      </c>
      <c r="P136" s="99">
        <v>2130</v>
      </c>
      <c r="Q136" s="29" t="s">
        <v>338</v>
      </c>
      <c r="R136" s="23"/>
      <c r="S136" s="27"/>
      <c r="T136" s="27"/>
      <c r="U136" s="24"/>
      <c r="V136" s="23"/>
      <c r="W136" s="29" t="s">
        <v>246</v>
      </c>
      <c r="X136" s="27" t="s">
        <v>25</v>
      </c>
      <c r="Y136" s="93">
        <v>17500</v>
      </c>
      <c r="Z136" s="93">
        <v>14000</v>
      </c>
      <c r="AA136" s="93">
        <v>3500</v>
      </c>
    </row>
    <row r="137" spans="1:27" s="15" customFormat="1" ht="25.5">
      <c r="A137" s="14">
        <f t="shared" si="49"/>
        <v>134</v>
      </c>
      <c r="B137" s="61" t="s">
        <v>343</v>
      </c>
      <c r="C137" s="47">
        <v>90976</v>
      </c>
      <c r="D137" s="61" t="s">
        <v>337</v>
      </c>
      <c r="E137" s="61" t="s">
        <v>350</v>
      </c>
      <c r="F137" s="56">
        <v>17500</v>
      </c>
      <c r="G137" s="56">
        <v>14000</v>
      </c>
      <c r="H137" s="56">
        <v>3500</v>
      </c>
      <c r="I137" s="57">
        <f t="shared" si="48"/>
        <v>0.8</v>
      </c>
      <c r="J137" s="57">
        <f t="shared" si="47"/>
        <v>0.2</v>
      </c>
      <c r="K137" s="51" t="s">
        <v>24</v>
      </c>
      <c r="L137" s="48" t="s">
        <v>25</v>
      </c>
      <c r="M137" s="55" t="s">
        <v>277</v>
      </c>
      <c r="N137" s="94">
        <v>801</v>
      </c>
      <c r="O137" s="94">
        <v>80117</v>
      </c>
      <c r="P137" s="99">
        <v>2130</v>
      </c>
      <c r="Q137" s="29" t="s">
        <v>338</v>
      </c>
      <c r="R137" s="23"/>
      <c r="S137" s="27"/>
      <c r="T137" s="27"/>
      <c r="U137" s="24"/>
      <c r="V137" s="23"/>
      <c r="W137" s="29" t="s">
        <v>246</v>
      </c>
      <c r="X137" s="27" t="s">
        <v>25</v>
      </c>
      <c r="Y137" s="93">
        <v>17500</v>
      </c>
      <c r="Z137" s="93">
        <v>14000</v>
      </c>
      <c r="AA137" s="93">
        <v>3500</v>
      </c>
    </row>
    <row r="138" spans="1:27" s="15" customFormat="1" ht="25.5">
      <c r="A138" s="14">
        <f t="shared" si="49"/>
        <v>135</v>
      </c>
      <c r="B138" s="61" t="s">
        <v>344</v>
      </c>
      <c r="C138" s="47">
        <v>90975</v>
      </c>
      <c r="D138" s="61" t="s">
        <v>337</v>
      </c>
      <c r="E138" s="61" t="s">
        <v>350</v>
      </c>
      <c r="F138" s="56">
        <v>17500</v>
      </c>
      <c r="G138" s="56">
        <v>14000</v>
      </c>
      <c r="H138" s="56">
        <v>3500</v>
      </c>
      <c r="I138" s="57">
        <f t="shared" si="48"/>
        <v>0.8</v>
      </c>
      <c r="J138" s="57">
        <f t="shared" si="47"/>
        <v>0.2</v>
      </c>
      <c r="K138" s="51" t="s">
        <v>24</v>
      </c>
      <c r="L138" s="48" t="s">
        <v>25</v>
      </c>
      <c r="M138" s="55" t="s">
        <v>277</v>
      </c>
      <c r="N138" s="94">
        <v>801</v>
      </c>
      <c r="O138" s="94">
        <v>80115</v>
      </c>
      <c r="P138" s="99">
        <v>2130</v>
      </c>
      <c r="Q138" s="29" t="s">
        <v>338</v>
      </c>
      <c r="R138" s="23"/>
      <c r="S138" s="27"/>
      <c r="T138" s="27"/>
      <c r="U138" s="24"/>
      <c r="V138" s="23"/>
      <c r="W138" s="29" t="s">
        <v>246</v>
      </c>
      <c r="X138" s="27" t="s">
        <v>25</v>
      </c>
      <c r="Y138" s="93">
        <v>17500</v>
      </c>
      <c r="Z138" s="93">
        <v>14000</v>
      </c>
      <c r="AA138" s="93">
        <v>3500</v>
      </c>
    </row>
    <row r="139" spans="1:27" s="15" customFormat="1" ht="38.25">
      <c r="A139" s="14">
        <f t="shared" si="49"/>
        <v>136</v>
      </c>
      <c r="B139" s="61" t="s">
        <v>345</v>
      </c>
      <c r="C139" s="47">
        <v>89920</v>
      </c>
      <c r="D139" s="61" t="s">
        <v>337</v>
      </c>
      <c r="E139" s="61" t="s">
        <v>351</v>
      </c>
      <c r="F139" s="56">
        <v>17500</v>
      </c>
      <c r="G139" s="56">
        <v>14000</v>
      </c>
      <c r="H139" s="56">
        <v>3500</v>
      </c>
      <c r="I139" s="57">
        <f t="shared" si="48"/>
        <v>0.8</v>
      </c>
      <c r="J139" s="57">
        <f t="shared" si="47"/>
        <v>0.2</v>
      </c>
      <c r="K139" s="51" t="s">
        <v>24</v>
      </c>
      <c r="L139" s="48" t="s">
        <v>25</v>
      </c>
      <c r="M139" s="55" t="s">
        <v>355</v>
      </c>
      <c r="N139" s="94">
        <v>801</v>
      </c>
      <c r="O139" s="94">
        <v>80117</v>
      </c>
      <c r="P139" s="99">
        <v>2130</v>
      </c>
      <c r="Q139" s="29" t="s">
        <v>338</v>
      </c>
      <c r="R139" s="23"/>
      <c r="S139" s="27"/>
      <c r="T139" s="27"/>
      <c r="U139" s="24"/>
      <c r="V139" s="23"/>
      <c r="W139" s="29" t="s">
        <v>246</v>
      </c>
      <c r="X139" s="27" t="s">
        <v>25</v>
      </c>
      <c r="Y139" s="93">
        <v>17500</v>
      </c>
      <c r="Z139" s="93">
        <v>14000</v>
      </c>
      <c r="AA139" s="93">
        <v>3500</v>
      </c>
    </row>
    <row r="140" spans="1:27" s="15" customFormat="1" ht="38.25">
      <c r="A140" s="14">
        <f t="shared" si="49"/>
        <v>137</v>
      </c>
      <c r="B140" s="61" t="s">
        <v>346</v>
      </c>
      <c r="C140" s="47">
        <v>84775</v>
      </c>
      <c r="D140" s="61" t="s">
        <v>337</v>
      </c>
      <c r="E140" s="61" t="s">
        <v>352</v>
      </c>
      <c r="F140" s="56">
        <v>17500</v>
      </c>
      <c r="G140" s="56">
        <v>14000</v>
      </c>
      <c r="H140" s="56">
        <v>3500</v>
      </c>
      <c r="I140" s="57">
        <f t="shared" si="48"/>
        <v>0.8</v>
      </c>
      <c r="J140" s="57">
        <f t="shared" si="47"/>
        <v>0.2</v>
      </c>
      <c r="K140" s="51" t="s">
        <v>24</v>
      </c>
      <c r="L140" s="48" t="s">
        <v>25</v>
      </c>
      <c r="M140" s="55" t="s">
        <v>277</v>
      </c>
      <c r="N140" s="94">
        <v>801</v>
      </c>
      <c r="O140" s="94">
        <v>80117</v>
      </c>
      <c r="P140" s="99">
        <v>2130</v>
      </c>
      <c r="Q140" s="29" t="s">
        <v>338</v>
      </c>
      <c r="R140" s="23"/>
      <c r="S140" s="27"/>
      <c r="T140" s="27"/>
      <c r="U140" s="24"/>
      <c r="V140" s="23"/>
      <c r="W140" s="29" t="s">
        <v>246</v>
      </c>
      <c r="X140" s="27" t="s">
        <v>25</v>
      </c>
      <c r="Y140" s="93">
        <v>17500</v>
      </c>
      <c r="Z140" s="93">
        <v>14000</v>
      </c>
      <c r="AA140" s="93">
        <v>3500</v>
      </c>
    </row>
    <row r="141" spans="1:27" s="15" customFormat="1" ht="38.25">
      <c r="A141" s="14">
        <f t="shared" si="49"/>
        <v>138</v>
      </c>
      <c r="B141" s="61" t="s">
        <v>347</v>
      </c>
      <c r="C141" s="47">
        <v>268531</v>
      </c>
      <c r="D141" s="61" t="s">
        <v>337</v>
      </c>
      <c r="E141" s="61" t="s">
        <v>353</v>
      </c>
      <c r="F141" s="56">
        <v>17500</v>
      </c>
      <c r="G141" s="56">
        <v>14000</v>
      </c>
      <c r="H141" s="56">
        <v>3500</v>
      </c>
      <c r="I141" s="57">
        <f t="shared" si="48"/>
        <v>0.8</v>
      </c>
      <c r="J141" s="57">
        <f t="shared" si="47"/>
        <v>0.2</v>
      </c>
      <c r="K141" s="51" t="s">
        <v>24</v>
      </c>
      <c r="L141" s="48" t="s">
        <v>25</v>
      </c>
      <c r="M141" s="55" t="s">
        <v>354</v>
      </c>
      <c r="N141" s="94">
        <v>801</v>
      </c>
      <c r="O141" s="94">
        <v>80117</v>
      </c>
      <c r="P141" s="99">
        <v>2130</v>
      </c>
      <c r="Q141" s="29" t="s">
        <v>338</v>
      </c>
      <c r="R141" s="23"/>
      <c r="S141" s="27"/>
      <c r="T141" s="27"/>
      <c r="U141" s="24"/>
      <c r="V141" s="23"/>
      <c r="W141" s="29" t="s">
        <v>246</v>
      </c>
      <c r="X141" s="27" t="s">
        <v>25</v>
      </c>
      <c r="Y141" s="93">
        <v>17500</v>
      </c>
      <c r="Z141" s="93">
        <v>14000</v>
      </c>
      <c r="AA141" s="93">
        <v>3500</v>
      </c>
    </row>
    <row r="142" spans="1:27" s="15" customFormat="1" ht="38.25">
      <c r="A142" s="14">
        <f t="shared" si="49"/>
        <v>139</v>
      </c>
      <c r="B142" s="61" t="s">
        <v>506</v>
      </c>
      <c r="C142" s="47">
        <v>123194</v>
      </c>
      <c r="D142" s="61" t="s">
        <v>356</v>
      </c>
      <c r="E142" s="61" t="s">
        <v>357</v>
      </c>
      <c r="F142" s="56">
        <v>17500</v>
      </c>
      <c r="G142" s="56">
        <v>14000</v>
      </c>
      <c r="H142" s="56">
        <v>3500</v>
      </c>
      <c r="I142" s="57">
        <f t="shared" ref="I142:I143" si="50">G142/F142</f>
        <v>0.8</v>
      </c>
      <c r="J142" s="57">
        <f t="shared" ref="J142:J143" si="51">H142/F142</f>
        <v>0.2</v>
      </c>
      <c r="K142" s="47" t="s">
        <v>24</v>
      </c>
      <c r="L142" s="48" t="s">
        <v>211</v>
      </c>
      <c r="M142" s="55" t="s">
        <v>360</v>
      </c>
      <c r="N142" s="94">
        <v>801</v>
      </c>
      <c r="O142" s="94">
        <v>80117</v>
      </c>
      <c r="P142" s="99">
        <v>2030</v>
      </c>
      <c r="Q142" s="29" t="s">
        <v>362</v>
      </c>
      <c r="R142" s="23"/>
      <c r="S142" s="27"/>
      <c r="T142" s="25" t="s">
        <v>507</v>
      </c>
      <c r="U142" s="24"/>
      <c r="V142" s="23"/>
      <c r="W142" s="29" t="s">
        <v>246</v>
      </c>
      <c r="X142" s="27" t="s">
        <v>25</v>
      </c>
      <c r="Y142" s="93">
        <v>17500</v>
      </c>
      <c r="Z142" s="93">
        <v>14000</v>
      </c>
      <c r="AA142" s="93">
        <v>3500</v>
      </c>
    </row>
    <row r="143" spans="1:27" s="15" customFormat="1" ht="38.25">
      <c r="A143" s="14">
        <f t="shared" si="49"/>
        <v>140</v>
      </c>
      <c r="B143" s="61" t="s">
        <v>358</v>
      </c>
      <c r="C143" s="47">
        <v>80766</v>
      </c>
      <c r="D143" s="61" t="s">
        <v>356</v>
      </c>
      <c r="E143" s="61" t="s">
        <v>359</v>
      </c>
      <c r="F143" s="56">
        <v>17500</v>
      </c>
      <c r="G143" s="56">
        <v>14000</v>
      </c>
      <c r="H143" s="56">
        <v>3500</v>
      </c>
      <c r="I143" s="57">
        <f t="shared" si="50"/>
        <v>0.8</v>
      </c>
      <c r="J143" s="57">
        <f t="shared" si="51"/>
        <v>0.2</v>
      </c>
      <c r="K143" s="47" t="s">
        <v>24</v>
      </c>
      <c r="L143" s="48" t="s">
        <v>211</v>
      </c>
      <c r="M143" s="55" t="s">
        <v>361</v>
      </c>
      <c r="N143" s="94">
        <v>801</v>
      </c>
      <c r="O143" s="94">
        <v>80120</v>
      </c>
      <c r="P143" s="99">
        <v>2030</v>
      </c>
      <c r="Q143" s="29" t="s">
        <v>362</v>
      </c>
      <c r="R143" s="23"/>
      <c r="S143" s="27"/>
      <c r="T143" s="27"/>
      <c r="U143" s="24"/>
      <c r="V143" s="23"/>
      <c r="W143" s="29" t="s">
        <v>246</v>
      </c>
      <c r="X143" s="27" t="s">
        <v>25</v>
      </c>
      <c r="Y143" s="93">
        <v>17500</v>
      </c>
      <c r="Z143" s="93">
        <v>14000</v>
      </c>
      <c r="AA143" s="93">
        <v>3500</v>
      </c>
    </row>
    <row r="144" spans="1:27" s="15" customFormat="1" ht="51">
      <c r="A144" s="14">
        <f t="shared" si="49"/>
        <v>141</v>
      </c>
      <c r="B144" s="61" t="s">
        <v>461</v>
      </c>
      <c r="C144" s="47">
        <v>59912</v>
      </c>
      <c r="D144" s="61" t="s">
        <v>363</v>
      </c>
      <c r="E144" s="61" t="s">
        <v>364</v>
      </c>
      <c r="F144" s="56">
        <v>15186</v>
      </c>
      <c r="G144" s="56">
        <v>12148.8</v>
      </c>
      <c r="H144" s="56">
        <v>3037.2</v>
      </c>
      <c r="I144" s="57">
        <f>G144/F144</f>
        <v>0.79999999999999993</v>
      </c>
      <c r="J144" s="76">
        <f>H144/F144</f>
        <v>0.19999999999999998</v>
      </c>
      <c r="K144" s="48" t="s">
        <v>491</v>
      </c>
      <c r="L144" s="48" t="s">
        <v>211</v>
      </c>
      <c r="M144" s="55" t="s">
        <v>365</v>
      </c>
      <c r="N144" s="94">
        <v>801</v>
      </c>
      <c r="O144" s="94">
        <v>80120</v>
      </c>
      <c r="P144" s="99">
        <v>2830</v>
      </c>
      <c r="Q144" s="29" t="s">
        <v>460</v>
      </c>
      <c r="R144" s="23"/>
      <c r="S144" s="27"/>
      <c r="T144" s="27"/>
      <c r="U144" s="24"/>
      <c r="V144" s="23"/>
      <c r="W144" s="29" t="s">
        <v>246</v>
      </c>
      <c r="X144" s="27" t="s">
        <v>25</v>
      </c>
      <c r="Y144" s="93">
        <v>15186</v>
      </c>
      <c r="Z144" s="93">
        <v>12148.8</v>
      </c>
      <c r="AA144" s="93">
        <v>3037.2</v>
      </c>
    </row>
    <row r="145" spans="1:27" s="15" customFormat="1" ht="51">
      <c r="A145" s="14">
        <f t="shared" si="49"/>
        <v>142</v>
      </c>
      <c r="B145" s="61" t="s">
        <v>367</v>
      </c>
      <c r="C145" s="47">
        <v>125126</v>
      </c>
      <c r="D145" s="61" t="s">
        <v>368</v>
      </c>
      <c r="E145" s="61" t="s">
        <v>370</v>
      </c>
      <c r="F145" s="56">
        <v>17500</v>
      </c>
      <c r="G145" s="56">
        <v>14000</v>
      </c>
      <c r="H145" s="56">
        <v>3500</v>
      </c>
      <c r="I145" s="57">
        <f t="shared" ref="I145:I146" si="52">G145/F145</f>
        <v>0.8</v>
      </c>
      <c r="J145" s="57">
        <f t="shared" ref="J145:J146" si="53">H145/F145</f>
        <v>0.2</v>
      </c>
      <c r="K145" s="48" t="s">
        <v>491</v>
      </c>
      <c r="L145" s="48" t="s">
        <v>211</v>
      </c>
      <c r="M145" s="55" t="s">
        <v>277</v>
      </c>
      <c r="N145" s="94">
        <v>801</v>
      </c>
      <c r="O145" s="94">
        <v>80120</v>
      </c>
      <c r="P145" s="99">
        <v>2820</v>
      </c>
      <c r="Q145" s="29" t="s">
        <v>366</v>
      </c>
      <c r="R145" s="23"/>
      <c r="S145" s="27"/>
      <c r="T145" s="27"/>
      <c r="U145" s="24"/>
      <c r="V145" s="23"/>
      <c r="W145" s="29" t="s">
        <v>246</v>
      </c>
      <c r="X145" s="27" t="s">
        <v>25</v>
      </c>
      <c r="Y145" s="93">
        <v>17500</v>
      </c>
      <c r="Z145" s="93">
        <v>14000</v>
      </c>
      <c r="AA145" s="93">
        <v>3500</v>
      </c>
    </row>
    <row r="146" spans="1:27" s="15" customFormat="1" ht="51">
      <c r="A146" s="14">
        <f t="shared" si="49"/>
        <v>143</v>
      </c>
      <c r="B146" s="61" t="s">
        <v>369</v>
      </c>
      <c r="C146" s="47">
        <v>43526</v>
      </c>
      <c r="D146" s="61" t="s">
        <v>368</v>
      </c>
      <c r="E146" s="61" t="s">
        <v>371</v>
      </c>
      <c r="F146" s="56">
        <v>17500</v>
      </c>
      <c r="G146" s="56">
        <v>14000</v>
      </c>
      <c r="H146" s="56">
        <v>3500</v>
      </c>
      <c r="I146" s="57">
        <f t="shared" si="52"/>
        <v>0.8</v>
      </c>
      <c r="J146" s="57">
        <f t="shared" si="53"/>
        <v>0.2</v>
      </c>
      <c r="K146" s="48" t="s">
        <v>491</v>
      </c>
      <c r="L146" s="48" t="s">
        <v>211</v>
      </c>
      <c r="M146" s="55" t="s">
        <v>372</v>
      </c>
      <c r="N146" s="94">
        <v>801</v>
      </c>
      <c r="O146" s="94">
        <v>80101</v>
      </c>
      <c r="P146" s="99">
        <v>2820</v>
      </c>
      <c r="Q146" s="29" t="s">
        <v>366</v>
      </c>
      <c r="R146" s="23"/>
      <c r="S146" s="27"/>
      <c r="T146" s="27"/>
      <c r="U146" s="24"/>
      <c r="V146" s="26" t="s">
        <v>440</v>
      </c>
      <c r="W146" s="29" t="s">
        <v>246</v>
      </c>
      <c r="X146" s="39" t="s">
        <v>19</v>
      </c>
      <c r="Y146" s="93">
        <v>17500</v>
      </c>
      <c r="Z146" s="93">
        <v>14000</v>
      </c>
      <c r="AA146" s="93">
        <v>3500</v>
      </c>
    </row>
    <row r="147" spans="1:27" s="15" customFormat="1" ht="38.25">
      <c r="A147" s="14">
        <f t="shared" si="49"/>
        <v>144</v>
      </c>
      <c r="B147" s="61" t="s">
        <v>373</v>
      </c>
      <c r="C147" s="47">
        <v>103436</v>
      </c>
      <c r="D147" s="61" t="s">
        <v>374</v>
      </c>
      <c r="E147" s="61" t="s">
        <v>375</v>
      </c>
      <c r="F147" s="56">
        <v>17500</v>
      </c>
      <c r="G147" s="56">
        <v>14000</v>
      </c>
      <c r="H147" s="56">
        <v>3500</v>
      </c>
      <c r="I147" s="57">
        <f>G147/F147</f>
        <v>0.8</v>
      </c>
      <c r="J147" s="57">
        <f>H147/F147</f>
        <v>0.2</v>
      </c>
      <c r="K147" s="47" t="s">
        <v>19</v>
      </c>
      <c r="L147" s="48" t="s">
        <v>211</v>
      </c>
      <c r="M147" s="55" t="s">
        <v>355</v>
      </c>
      <c r="N147" s="94">
        <v>801</v>
      </c>
      <c r="O147" s="94">
        <v>80101</v>
      </c>
      <c r="P147" s="99">
        <v>2030</v>
      </c>
      <c r="Q147" s="29" t="s">
        <v>376</v>
      </c>
      <c r="R147" s="23"/>
      <c r="S147" s="27"/>
      <c r="T147" s="27"/>
      <c r="U147" s="24"/>
      <c r="V147" s="23"/>
      <c r="W147" s="29" t="s">
        <v>246</v>
      </c>
      <c r="X147" s="39" t="s">
        <v>19</v>
      </c>
      <c r="Y147" s="93">
        <v>17500</v>
      </c>
      <c r="Z147" s="93">
        <v>14000</v>
      </c>
      <c r="AA147" s="93">
        <v>3500</v>
      </c>
    </row>
    <row r="148" spans="1:27" s="15" customFormat="1" ht="51">
      <c r="A148" s="14">
        <f t="shared" si="49"/>
        <v>145</v>
      </c>
      <c r="B148" s="61" t="s">
        <v>377</v>
      </c>
      <c r="C148" s="47">
        <v>18829</v>
      </c>
      <c r="D148" s="61" t="s">
        <v>393</v>
      </c>
      <c r="E148" s="86" t="s">
        <v>385</v>
      </c>
      <c r="F148" s="56">
        <f>G148+H148</f>
        <v>17500</v>
      </c>
      <c r="G148" s="56">
        <v>14000</v>
      </c>
      <c r="H148" s="56">
        <v>3500</v>
      </c>
      <c r="I148" s="57">
        <f>G148/F148</f>
        <v>0.8</v>
      </c>
      <c r="J148" s="57">
        <f>H148/F148</f>
        <v>0.2</v>
      </c>
      <c r="K148" s="51" t="s">
        <v>19</v>
      </c>
      <c r="L148" s="48" t="s">
        <v>211</v>
      </c>
      <c r="M148" s="55" t="s">
        <v>360</v>
      </c>
      <c r="N148" s="94">
        <v>801</v>
      </c>
      <c r="O148" s="94">
        <v>80120</v>
      </c>
      <c r="P148" s="99">
        <v>2130</v>
      </c>
      <c r="Q148" s="29" t="s">
        <v>394</v>
      </c>
      <c r="R148" s="23"/>
      <c r="S148" s="27"/>
      <c r="T148" s="27"/>
      <c r="U148" s="24"/>
      <c r="V148" s="23"/>
      <c r="W148" s="29" t="s">
        <v>246</v>
      </c>
      <c r="X148" s="27" t="s">
        <v>25</v>
      </c>
      <c r="Y148" s="93">
        <v>17500</v>
      </c>
      <c r="Z148" s="93">
        <v>14000</v>
      </c>
      <c r="AA148" s="93">
        <v>3500</v>
      </c>
    </row>
    <row r="149" spans="1:27" s="15" customFormat="1" ht="51">
      <c r="A149" s="14">
        <f t="shared" si="49"/>
        <v>146</v>
      </c>
      <c r="B149" s="61" t="s">
        <v>508</v>
      </c>
      <c r="C149" s="47">
        <v>24803</v>
      </c>
      <c r="D149" s="61" t="s">
        <v>393</v>
      </c>
      <c r="E149" s="86" t="s">
        <v>386</v>
      </c>
      <c r="F149" s="56">
        <f t="shared" ref="F149:F156" si="54">G149+H149</f>
        <v>4375</v>
      </c>
      <c r="G149" s="59">
        <v>3500</v>
      </c>
      <c r="H149" s="59">
        <v>875</v>
      </c>
      <c r="I149" s="57">
        <f t="shared" ref="I149:I156" si="55">G149/F149</f>
        <v>0.8</v>
      </c>
      <c r="J149" s="57">
        <f t="shared" ref="J149:J156" si="56">H149/F149</f>
        <v>0.2</v>
      </c>
      <c r="K149" s="51" t="s">
        <v>19</v>
      </c>
      <c r="L149" s="48" t="s">
        <v>211</v>
      </c>
      <c r="M149" s="55" t="s">
        <v>213</v>
      </c>
      <c r="N149" s="94">
        <v>801</v>
      </c>
      <c r="O149" s="94">
        <v>80120</v>
      </c>
      <c r="P149" s="99">
        <v>2130</v>
      </c>
      <c r="Q149" s="29" t="s">
        <v>394</v>
      </c>
      <c r="R149" s="23"/>
      <c r="S149" s="27"/>
      <c r="T149" s="25" t="s">
        <v>493</v>
      </c>
      <c r="U149" s="24"/>
      <c r="V149" s="23"/>
      <c r="W149" s="29" t="s">
        <v>246</v>
      </c>
      <c r="X149" s="27" t="s">
        <v>25</v>
      </c>
      <c r="Y149" s="93">
        <v>4375</v>
      </c>
      <c r="Z149" s="93">
        <v>3500</v>
      </c>
      <c r="AA149" s="93">
        <v>875</v>
      </c>
    </row>
    <row r="150" spans="1:27" s="15" customFormat="1" ht="51">
      <c r="A150" s="14">
        <f t="shared" si="49"/>
        <v>147</v>
      </c>
      <c r="B150" s="61" t="s">
        <v>378</v>
      </c>
      <c r="C150" s="47">
        <v>18364</v>
      </c>
      <c r="D150" s="61" t="s">
        <v>393</v>
      </c>
      <c r="E150" s="86" t="s">
        <v>387</v>
      </c>
      <c r="F150" s="56">
        <f t="shared" si="54"/>
        <v>17500</v>
      </c>
      <c r="G150" s="56">
        <v>14000</v>
      </c>
      <c r="H150" s="56">
        <v>3500</v>
      </c>
      <c r="I150" s="57">
        <f t="shared" si="55"/>
        <v>0.8</v>
      </c>
      <c r="J150" s="57">
        <f t="shared" si="56"/>
        <v>0.2</v>
      </c>
      <c r="K150" s="51" t="s">
        <v>19</v>
      </c>
      <c r="L150" s="48" t="s">
        <v>211</v>
      </c>
      <c r="M150" s="55" t="s">
        <v>213</v>
      </c>
      <c r="N150" s="94">
        <v>801</v>
      </c>
      <c r="O150" s="94">
        <v>80120</v>
      </c>
      <c r="P150" s="99">
        <v>2130</v>
      </c>
      <c r="Q150" s="29" t="s">
        <v>394</v>
      </c>
      <c r="R150" s="23"/>
      <c r="S150" s="27"/>
      <c r="T150" s="27"/>
      <c r="U150" s="24"/>
      <c r="V150" s="23"/>
      <c r="W150" s="29" t="s">
        <v>246</v>
      </c>
      <c r="X150" s="27" t="s">
        <v>25</v>
      </c>
      <c r="Y150" s="93">
        <v>17500</v>
      </c>
      <c r="Z150" s="93">
        <v>14000</v>
      </c>
      <c r="AA150" s="93">
        <v>3500</v>
      </c>
    </row>
    <row r="151" spans="1:27" s="15" customFormat="1" ht="63.75">
      <c r="A151" s="14">
        <f t="shared" si="49"/>
        <v>148</v>
      </c>
      <c r="B151" s="61" t="s">
        <v>379</v>
      </c>
      <c r="C151" s="47">
        <v>18530</v>
      </c>
      <c r="D151" s="61" t="s">
        <v>393</v>
      </c>
      <c r="E151" s="86" t="s">
        <v>388</v>
      </c>
      <c r="F151" s="56">
        <f t="shared" si="54"/>
        <v>17500</v>
      </c>
      <c r="G151" s="56">
        <v>14000</v>
      </c>
      <c r="H151" s="56">
        <v>3500</v>
      </c>
      <c r="I151" s="57">
        <f t="shared" si="55"/>
        <v>0.8</v>
      </c>
      <c r="J151" s="57">
        <f t="shared" si="56"/>
        <v>0.2</v>
      </c>
      <c r="K151" s="51" t="s">
        <v>19</v>
      </c>
      <c r="L151" s="48" t="s">
        <v>211</v>
      </c>
      <c r="M151" s="55" t="s">
        <v>277</v>
      </c>
      <c r="N151" s="94">
        <v>801</v>
      </c>
      <c r="O151" s="94">
        <v>80115</v>
      </c>
      <c r="P151" s="99">
        <v>2130</v>
      </c>
      <c r="Q151" s="29" t="s">
        <v>394</v>
      </c>
      <c r="R151" s="23"/>
      <c r="S151" s="27"/>
      <c r="T151" s="27"/>
      <c r="U151" s="24"/>
      <c r="V151" s="23"/>
      <c r="W151" s="29" t="s">
        <v>246</v>
      </c>
      <c r="X151" s="27" t="s">
        <v>25</v>
      </c>
      <c r="Y151" s="93">
        <v>17500</v>
      </c>
      <c r="Z151" s="93">
        <v>14000</v>
      </c>
      <c r="AA151" s="93">
        <v>3500</v>
      </c>
    </row>
    <row r="152" spans="1:27" s="15" customFormat="1" ht="51">
      <c r="A152" s="14">
        <f t="shared" si="49"/>
        <v>149</v>
      </c>
      <c r="B152" s="61" t="s">
        <v>380</v>
      </c>
      <c r="C152" s="47">
        <v>40883</v>
      </c>
      <c r="D152" s="61" t="s">
        <v>393</v>
      </c>
      <c r="E152" s="86" t="s">
        <v>389</v>
      </c>
      <c r="F152" s="56">
        <f>G152+H152</f>
        <v>17500</v>
      </c>
      <c r="G152" s="56">
        <v>14000</v>
      </c>
      <c r="H152" s="56">
        <v>3500</v>
      </c>
      <c r="I152" s="57">
        <f>G152/F152</f>
        <v>0.8</v>
      </c>
      <c r="J152" s="57">
        <f>H152/F152</f>
        <v>0.2</v>
      </c>
      <c r="K152" s="51" t="s">
        <v>19</v>
      </c>
      <c r="L152" s="48" t="s">
        <v>211</v>
      </c>
      <c r="M152" s="55" t="s">
        <v>277</v>
      </c>
      <c r="N152" s="94">
        <v>801</v>
      </c>
      <c r="O152" s="94">
        <v>80115</v>
      </c>
      <c r="P152" s="99">
        <v>2130</v>
      </c>
      <c r="Q152" s="29" t="s">
        <v>394</v>
      </c>
      <c r="R152" s="23"/>
      <c r="S152" s="27"/>
      <c r="T152" s="27"/>
      <c r="U152" s="24"/>
      <c r="V152" s="23"/>
      <c r="W152" s="29" t="s">
        <v>246</v>
      </c>
      <c r="X152" s="27" t="s">
        <v>25</v>
      </c>
      <c r="Y152" s="93">
        <v>17500</v>
      </c>
      <c r="Z152" s="93">
        <v>14000</v>
      </c>
      <c r="AA152" s="93">
        <v>3500</v>
      </c>
    </row>
    <row r="153" spans="1:27" s="15" customFormat="1" ht="51">
      <c r="A153" s="14">
        <f t="shared" si="49"/>
        <v>150</v>
      </c>
      <c r="B153" s="61" t="s">
        <v>381</v>
      </c>
      <c r="C153" s="47">
        <v>21736</v>
      </c>
      <c r="D153" s="61" t="s">
        <v>393</v>
      </c>
      <c r="E153" s="86" t="s">
        <v>390</v>
      </c>
      <c r="F153" s="56">
        <f t="shared" si="54"/>
        <v>13950</v>
      </c>
      <c r="G153" s="56">
        <v>11160</v>
      </c>
      <c r="H153" s="56">
        <v>2790</v>
      </c>
      <c r="I153" s="57">
        <f t="shared" si="55"/>
        <v>0.8</v>
      </c>
      <c r="J153" s="57">
        <f t="shared" si="56"/>
        <v>0.2</v>
      </c>
      <c r="K153" s="51" t="s">
        <v>19</v>
      </c>
      <c r="L153" s="48" t="s">
        <v>211</v>
      </c>
      <c r="M153" s="55" t="s">
        <v>395</v>
      </c>
      <c r="N153" s="94">
        <v>801</v>
      </c>
      <c r="O153" s="94">
        <v>80115</v>
      </c>
      <c r="P153" s="99">
        <v>2130</v>
      </c>
      <c r="Q153" s="29" t="s">
        <v>394</v>
      </c>
      <c r="R153" s="23"/>
      <c r="S153" s="27"/>
      <c r="T153" s="27"/>
      <c r="U153" s="24"/>
      <c r="V153" s="23"/>
      <c r="W153" s="29" t="s">
        <v>246</v>
      </c>
      <c r="X153" s="27" t="s">
        <v>25</v>
      </c>
      <c r="Y153" s="93">
        <v>13950</v>
      </c>
      <c r="Z153" s="93">
        <v>11160</v>
      </c>
      <c r="AA153" s="93">
        <v>2790</v>
      </c>
    </row>
    <row r="154" spans="1:27" s="15" customFormat="1" ht="51">
      <c r="A154" s="14">
        <f t="shared" si="49"/>
        <v>151</v>
      </c>
      <c r="B154" s="61" t="s">
        <v>382</v>
      </c>
      <c r="C154" s="47">
        <v>133934</v>
      </c>
      <c r="D154" s="61" t="s">
        <v>393</v>
      </c>
      <c r="E154" s="86" t="s">
        <v>391</v>
      </c>
      <c r="F154" s="56">
        <f t="shared" si="54"/>
        <v>17500</v>
      </c>
      <c r="G154" s="56">
        <v>14000</v>
      </c>
      <c r="H154" s="56">
        <v>3500</v>
      </c>
      <c r="I154" s="57">
        <f t="shared" si="55"/>
        <v>0.8</v>
      </c>
      <c r="J154" s="57">
        <f t="shared" si="56"/>
        <v>0.2</v>
      </c>
      <c r="K154" s="51" t="s">
        <v>19</v>
      </c>
      <c r="L154" s="48" t="s">
        <v>211</v>
      </c>
      <c r="M154" s="55" t="s">
        <v>277</v>
      </c>
      <c r="N154" s="94">
        <v>801</v>
      </c>
      <c r="O154" s="94">
        <v>80120</v>
      </c>
      <c r="P154" s="99">
        <v>2130</v>
      </c>
      <c r="Q154" s="29" t="s">
        <v>394</v>
      </c>
      <c r="R154" s="23"/>
      <c r="S154" s="27"/>
      <c r="T154" s="27"/>
      <c r="U154" s="24"/>
      <c r="V154" s="26" t="s">
        <v>467</v>
      </c>
      <c r="W154" s="29" t="s">
        <v>246</v>
      </c>
      <c r="X154" s="27" t="s">
        <v>25</v>
      </c>
      <c r="Y154" s="93">
        <v>17500</v>
      </c>
      <c r="Z154" s="93">
        <v>14000</v>
      </c>
      <c r="AA154" s="93">
        <v>3500</v>
      </c>
    </row>
    <row r="155" spans="1:27" s="15" customFormat="1" ht="51">
      <c r="A155" s="14">
        <f t="shared" si="49"/>
        <v>152</v>
      </c>
      <c r="B155" s="61" t="s">
        <v>383</v>
      </c>
      <c r="C155" s="47">
        <v>21956</v>
      </c>
      <c r="D155" s="61" t="s">
        <v>393</v>
      </c>
      <c r="E155" s="86" t="s">
        <v>391</v>
      </c>
      <c r="F155" s="56">
        <f t="shared" si="54"/>
        <v>17500</v>
      </c>
      <c r="G155" s="56">
        <v>14000</v>
      </c>
      <c r="H155" s="56">
        <v>3500</v>
      </c>
      <c r="I155" s="57">
        <f t="shared" si="55"/>
        <v>0.8</v>
      </c>
      <c r="J155" s="57">
        <f t="shared" si="56"/>
        <v>0.2</v>
      </c>
      <c r="K155" s="51" t="s">
        <v>19</v>
      </c>
      <c r="L155" s="48" t="s">
        <v>211</v>
      </c>
      <c r="M155" s="55" t="s">
        <v>396</v>
      </c>
      <c r="N155" s="94">
        <v>801</v>
      </c>
      <c r="O155" s="94">
        <v>80115</v>
      </c>
      <c r="P155" s="99">
        <v>2130</v>
      </c>
      <c r="Q155" s="29" t="s">
        <v>394</v>
      </c>
      <c r="R155" s="23"/>
      <c r="S155" s="27"/>
      <c r="T155" s="27"/>
      <c r="U155" s="24"/>
      <c r="V155" s="23"/>
      <c r="W155" s="29" t="s">
        <v>246</v>
      </c>
      <c r="X155" s="27" t="s">
        <v>25</v>
      </c>
      <c r="Y155" s="93">
        <v>17500</v>
      </c>
      <c r="Z155" s="93">
        <v>14000</v>
      </c>
      <c r="AA155" s="93">
        <v>3500</v>
      </c>
    </row>
    <row r="156" spans="1:27" s="15" customFormat="1" ht="51">
      <c r="A156" s="14">
        <f t="shared" si="49"/>
        <v>153</v>
      </c>
      <c r="B156" s="61" t="s">
        <v>384</v>
      </c>
      <c r="C156" s="47">
        <v>21866</v>
      </c>
      <c r="D156" s="61" t="s">
        <v>393</v>
      </c>
      <c r="E156" s="86" t="s">
        <v>392</v>
      </c>
      <c r="F156" s="56">
        <f t="shared" si="54"/>
        <v>17500</v>
      </c>
      <c r="G156" s="56">
        <v>14000</v>
      </c>
      <c r="H156" s="56">
        <v>3500</v>
      </c>
      <c r="I156" s="57">
        <f t="shared" si="55"/>
        <v>0.8</v>
      </c>
      <c r="J156" s="57">
        <f t="shared" si="56"/>
        <v>0.2</v>
      </c>
      <c r="K156" s="51" t="s">
        <v>19</v>
      </c>
      <c r="L156" s="48" t="s">
        <v>211</v>
      </c>
      <c r="M156" s="55" t="s">
        <v>395</v>
      </c>
      <c r="N156" s="94">
        <v>801</v>
      </c>
      <c r="O156" s="94">
        <v>80115</v>
      </c>
      <c r="P156" s="99">
        <v>2130</v>
      </c>
      <c r="Q156" s="29" t="s">
        <v>394</v>
      </c>
      <c r="R156" s="23"/>
      <c r="S156" s="27"/>
      <c r="T156" s="27"/>
      <c r="U156" s="24"/>
      <c r="V156" s="23"/>
      <c r="W156" s="29" t="s">
        <v>246</v>
      </c>
      <c r="X156" s="27" t="s">
        <v>25</v>
      </c>
      <c r="Y156" s="93">
        <v>17500</v>
      </c>
      <c r="Z156" s="93">
        <v>14000</v>
      </c>
      <c r="AA156" s="93">
        <v>3500</v>
      </c>
    </row>
    <row r="157" spans="1:27" s="15" customFormat="1" ht="25.5">
      <c r="A157" s="14">
        <f t="shared" si="49"/>
        <v>154</v>
      </c>
      <c r="B157" s="61" t="s">
        <v>398</v>
      </c>
      <c r="C157" s="47">
        <v>74975</v>
      </c>
      <c r="D157" s="61" t="s">
        <v>399</v>
      </c>
      <c r="E157" s="61" t="s">
        <v>400</v>
      </c>
      <c r="F157" s="70">
        <v>17300</v>
      </c>
      <c r="G157" s="71">
        <v>13840</v>
      </c>
      <c r="H157" s="71">
        <v>3460</v>
      </c>
      <c r="I157" s="57">
        <f t="shared" ref="I157" si="57">G157/F157</f>
        <v>0.8</v>
      </c>
      <c r="J157" s="57">
        <f t="shared" ref="J157" si="58">H157/F157</f>
        <v>0.2</v>
      </c>
      <c r="K157" s="47" t="s">
        <v>19</v>
      </c>
      <c r="L157" s="48" t="s">
        <v>25</v>
      </c>
      <c r="M157" s="55" t="s">
        <v>333</v>
      </c>
      <c r="N157" s="94">
        <v>801</v>
      </c>
      <c r="O157" s="94">
        <v>80115</v>
      </c>
      <c r="P157" s="111">
        <v>2830</v>
      </c>
      <c r="Q157" s="29" t="s">
        <v>397</v>
      </c>
      <c r="R157" s="23"/>
      <c r="S157" s="27"/>
      <c r="T157" s="27"/>
      <c r="U157" s="24"/>
      <c r="V157" s="23"/>
      <c r="W157" s="29" t="s">
        <v>246</v>
      </c>
      <c r="X157" s="27" t="s">
        <v>25</v>
      </c>
      <c r="Y157" s="93">
        <v>17300</v>
      </c>
      <c r="Z157" s="93">
        <v>13840</v>
      </c>
      <c r="AA157" s="93">
        <v>3460</v>
      </c>
    </row>
    <row r="158" spans="1:27" s="15" customFormat="1" ht="38.25">
      <c r="A158" s="14">
        <f t="shared" si="49"/>
        <v>155</v>
      </c>
      <c r="B158" s="61" t="s">
        <v>474</v>
      </c>
      <c r="C158" s="47">
        <v>107530</v>
      </c>
      <c r="D158" s="61" t="s">
        <v>401</v>
      </c>
      <c r="E158" s="61" t="s">
        <v>402</v>
      </c>
      <c r="F158" s="70">
        <f t="shared" ref="F158" si="59">G158+H158</f>
        <v>17500</v>
      </c>
      <c r="G158" s="71">
        <v>14000</v>
      </c>
      <c r="H158" s="71">
        <v>3500</v>
      </c>
      <c r="I158" s="57">
        <f t="shared" ref="I158" si="60">G158/F158</f>
        <v>0.8</v>
      </c>
      <c r="J158" s="57">
        <f t="shared" ref="J158" si="61">H158/F158</f>
        <v>0.2</v>
      </c>
      <c r="K158" s="47" t="s">
        <v>19</v>
      </c>
      <c r="L158" s="48" t="s">
        <v>211</v>
      </c>
      <c r="M158" s="55" t="s">
        <v>333</v>
      </c>
      <c r="N158" s="94">
        <v>801</v>
      </c>
      <c r="O158" s="94">
        <v>80120</v>
      </c>
      <c r="P158" s="99">
        <v>2030</v>
      </c>
      <c r="Q158" s="29" t="s">
        <v>403</v>
      </c>
      <c r="R158" s="23"/>
      <c r="S158" s="27"/>
      <c r="T158" s="25" t="s">
        <v>493</v>
      </c>
      <c r="U158" s="24"/>
      <c r="V158" s="23"/>
      <c r="W158" s="29" t="s">
        <v>246</v>
      </c>
      <c r="X158" s="27" t="s">
        <v>25</v>
      </c>
      <c r="Y158" s="93">
        <v>17500</v>
      </c>
      <c r="Z158" s="93">
        <v>14000</v>
      </c>
      <c r="AA158" s="93">
        <v>3500</v>
      </c>
    </row>
    <row r="159" spans="1:27" ht="38.25">
      <c r="A159" s="14">
        <f t="shared" si="49"/>
        <v>156</v>
      </c>
      <c r="B159" s="61" t="s">
        <v>406</v>
      </c>
      <c r="C159" s="47">
        <v>129005</v>
      </c>
      <c r="D159" s="61" t="s">
        <v>405</v>
      </c>
      <c r="E159" s="61" t="s">
        <v>407</v>
      </c>
      <c r="F159" s="59">
        <v>17500</v>
      </c>
      <c r="G159" s="59">
        <v>14000</v>
      </c>
      <c r="H159" s="59">
        <v>3500</v>
      </c>
      <c r="I159" s="75">
        <f t="shared" ref="I159" si="62">G159/F159</f>
        <v>0.8</v>
      </c>
      <c r="J159" s="75">
        <f t="shared" ref="J159" si="63">H159/F159</f>
        <v>0.2</v>
      </c>
      <c r="K159" s="51" t="s">
        <v>19</v>
      </c>
      <c r="L159" s="51" t="s">
        <v>19</v>
      </c>
      <c r="M159" s="55" t="s">
        <v>213</v>
      </c>
      <c r="N159" s="94">
        <v>801</v>
      </c>
      <c r="O159" s="94">
        <v>80101</v>
      </c>
      <c r="P159" s="99">
        <v>2820</v>
      </c>
      <c r="Q159" s="29" t="s">
        <v>408</v>
      </c>
      <c r="R159" s="23"/>
      <c r="S159" s="27"/>
      <c r="T159" s="27"/>
      <c r="U159" s="24"/>
      <c r="V159" s="26" t="s">
        <v>440</v>
      </c>
      <c r="W159" s="29" t="s">
        <v>246</v>
      </c>
      <c r="X159" s="39" t="s">
        <v>19</v>
      </c>
      <c r="Y159" s="93">
        <v>17500</v>
      </c>
      <c r="Z159" s="93">
        <v>14000</v>
      </c>
      <c r="AA159" s="93">
        <v>3500</v>
      </c>
    </row>
    <row r="160" spans="1:27" ht="38.25">
      <c r="A160" s="14">
        <f t="shared" si="49"/>
        <v>157</v>
      </c>
      <c r="B160" s="84" t="s">
        <v>410</v>
      </c>
      <c r="C160" s="47">
        <v>268645</v>
      </c>
      <c r="D160" s="84" t="s">
        <v>409</v>
      </c>
      <c r="E160" s="61" t="s">
        <v>411</v>
      </c>
      <c r="F160" s="59">
        <v>17500</v>
      </c>
      <c r="G160" s="59">
        <v>14000</v>
      </c>
      <c r="H160" s="59">
        <v>3500</v>
      </c>
      <c r="I160" s="75">
        <f t="shared" ref="I160" si="64">G160/F160</f>
        <v>0.8</v>
      </c>
      <c r="J160" s="75">
        <f t="shared" ref="J160" si="65">H160/F160</f>
        <v>0.2</v>
      </c>
      <c r="K160" s="47" t="s">
        <v>19</v>
      </c>
      <c r="L160" s="48" t="s">
        <v>25</v>
      </c>
      <c r="M160" s="55" t="s">
        <v>488</v>
      </c>
      <c r="N160" s="94">
        <v>801</v>
      </c>
      <c r="O160" s="94">
        <v>80101</v>
      </c>
      <c r="P160" s="99">
        <v>2810</v>
      </c>
      <c r="Q160" s="27" t="s">
        <v>476</v>
      </c>
      <c r="R160" s="23"/>
      <c r="S160" s="27"/>
      <c r="T160" s="27"/>
      <c r="U160" s="24"/>
      <c r="V160" s="23"/>
      <c r="W160" s="29" t="s">
        <v>246</v>
      </c>
      <c r="X160" s="39" t="s">
        <v>19</v>
      </c>
      <c r="Y160" s="93">
        <v>17500</v>
      </c>
      <c r="Z160" s="93">
        <v>14000</v>
      </c>
      <c r="AA160" s="93">
        <v>3500</v>
      </c>
    </row>
    <row r="161" spans="1:27" ht="51">
      <c r="A161" s="14">
        <f t="shared" si="49"/>
        <v>158</v>
      </c>
      <c r="B161" s="61" t="s">
        <v>412</v>
      </c>
      <c r="C161" s="48">
        <v>71136</v>
      </c>
      <c r="D161" s="61" t="s">
        <v>413</v>
      </c>
      <c r="E161" s="86" t="s">
        <v>414</v>
      </c>
      <c r="F161" s="56">
        <v>17500</v>
      </c>
      <c r="G161" s="56">
        <v>14000</v>
      </c>
      <c r="H161" s="56">
        <v>3500</v>
      </c>
      <c r="I161" s="57">
        <f>G161/F161</f>
        <v>0.8</v>
      </c>
      <c r="J161" s="57">
        <f>H161/F161</f>
        <v>0.2</v>
      </c>
      <c r="K161" s="51" t="s">
        <v>19</v>
      </c>
      <c r="L161" s="77" t="s">
        <v>20</v>
      </c>
      <c r="M161" s="55" t="s">
        <v>489</v>
      </c>
      <c r="N161" s="94">
        <v>801</v>
      </c>
      <c r="O161" s="94">
        <v>80101</v>
      </c>
      <c r="P161" s="99">
        <v>2030</v>
      </c>
      <c r="Q161" s="29" t="s">
        <v>415</v>
      </c>
      <c r="R161" s="23"/>
      <c r="S161" s="27"/>
      <c r="T161" s="27"/>
      <c r="U161" s="24"/>
      <c r="V161" s="23"/>
      <c r="W161" s="29" t="s">
        <v>246</v>
      </c>
      <c r="X161" s="39" t="s">
        <v>19</v>
      </c>
      <c r="Y161" s="93">
        <v>17500</v>
      </c>
      <c r="Z161" s="93">
        <v>14000</v>
      </c>
      <c r="AA161" s="93">
        <v>3500</v>
      </c>
    </row>
    <row r="162" spans="1:27" ht="51">
      <c r="A162" s="14">
        <f t="shared" si="49"/>
        <v>159</v>
      </c>
      <c r="B162" s="61" t="s">
        <v>509</v>
      </c>
      <c r="C162" s="47">
        <v>29449</v>
      </c>
      <c r="D162" s="61" t="s">
        <v>416</v>
      </c>
      <c r="E162" s="61" t="s">
        <v>417</v>
      </c>
      <c r="F162" s="56">
        <v>17500</v>
      </c>
      <c r="G162" s="56">
        <v>14000</v>
      </c>
      <c r="H162" s="56">
        <v>3500</v>
      </c>
      <c r="I162" s="57">
        <f t="shared" ref="I162:I164" si="66">G162/F162</f>
        <v>0.8</v>
      </c>
      <c r="J162" s="57">
        <f t="shared" ref="J162:J164" si="67">H162/F162</f>
        <v>0.2</v>
      </c>
      <c r="K162" s="47" t="s">
        <v>19</v>
      </c>
      <c r="L162" s="48" t="s">
        <v>25</v>
      </c>
      <c r="M162" s="55" t="s">
        <v>333</v>
      </c>
      <c r="N162" s="94">
        <v>801</v>
      </c>
      <c r="O162" s="94">
        <v>80115</v>
      </c>
      <c r="P162" s="99">
        <v>2130</v>
      </c>
      <c r="Q162" s="29" t="s">
        <v>420</v>
      </c>
      <c r="R162" s="23"/>
      <c r="S162" s="27"/>
      <c r="T162" s="25" t="s">
        <v>495</v>
      </c>
      <c r="U162" s="24"/>
      <c r="V162" s="23"/>
      <c r="W162" s="29" t="s">
        <v>246</v>
      </c>
      <c r="X162" s="27"/>
      <c r="Y162" s="93">
        <v>17500</v>
      </c>
      <c r="Z162" s="93">
        <v>14000</v>
      </c>
      <c r="AA162" s="93">
        <v>3500</v>
      </c>
    </row>
    <row r="163" spans="1:27" ht="38.25">
      <c r="A163" s="14">
        <f t="shared" si="49"/>
        <v>160</v>
      </c>
      <c r="B163" s="61" t="s">
        <v>477</v>
      </c>
      <c r="C163" s="47">
        <v>49847</v>
      </c>
      <c r="D163" s="61" t="s">
        <v>416</v>
      </c>
      <c r="E163" s="61" t="s">
        <v>418</v>
      </c>
      <c r="F163" s="56">
        <v>17500</v>
      </c>
      <c r="G163" s="56">
        <v>14000</v>
      </c>
      <c r="H163" s="56">
        <v>3500</v>
      </c>
      <c r="I163" s="57">
        <f t="shared" si="66"/>
        <v>0.8</v>
      </c>
      <c r="J163" s="57">
        <f t="shared" si="67"/>
        <v>0.2</v>
      </c>
      <c r="K163" s="47" t="s">
        <v>19</v>
      </c>
      <c r="L163" s="48" t="s">
        <v>25</v>
      </c>
      <c r="M163" s="55" t="s">
        <v>277</v>
      </c>
      <c r="N163" s="94">
        <v>801</v>
      </c>
      <c r="O163" s="94">
        <v>80115</v>
      </c>
      <c r="P163" s="99">
        <v>2130</v>
      </c>
      <c r="Q163" s="29" t="s">
        <v>420</v>
      </c>
      <c r="R163" s="23"/>
      <c r="S163" s="27"/>
      <c r="T163" s="27"/>
      <c r="U163" s="24"/>
      <c r="V163" s="23"/>
      <c r="W163" s="29" t="s">
        <v>246</v>
      </c>
      <c r="X163" s="27" t="s">
        <v>25</v>
      </c>
      <c r="Y163" s="93">
        <v>17500</v>
      </c>
      <c r="Z163" s="93">
        <v>14000</v>
      </c>
      <c r="AA163" s="93">
        <v>3500</v>
      </c>
    </row>
    <row r="164" spans="1:27" ht="38.25">
      <c r="A164" s="14">
        <f t="shared" si="49"/>
        <v>161</v>
      </c>
      <c r="B164" s="61" t="s">
        <v>510</v>
      </c>
      <c r="C164" s="47">
        <v>32100</v>
      </c>
      <c r="D164" s="61" t="s">
        <v>416</v>
      </c>
      <c r="E164" s="61" t="s">
        <v>419</v>
      </c>
      <c r="F164" s="56">
        <v>17500</v>
      </c>
      <c r="G164" s="56">
        <v>14000</v>
      </c>
      <c r="H164" s="56">
        <v>3500</v>
      </c>
      <c r="I164" s="57">
        <f t="shared" si="66"/>
        <v>0.8</v>
      </c>
      <c r="J164" s="57">
        <f t="shared" si="67"/>
        <v>0.2</v>
      </c>
      <c r="K164" s="47" t="s">
        <v>19</v>
      </c>
      <c r="L164" s="48" t="s">
        <v>25</v>
      </c>
      <c r="M164" s="55" t="s">
        <v>277</v>
      </c>
      <c r="N164" s="94">
        <v>801</v>
      </c>
      <c r="O164" s="94">
        <v>80115</v>
      </c>
      <c r="P164" s="99">
        <v>2130</v>
      </c>
      <c r="Q164" s="29" t="s">
        <v>420</v>
      </c>
      <c r="R164" s="23"/>
      <c r="S164" s="27"/>
      <c r="T164" s="25" t="s">
        <v>495</v>
      </c>
      <c r="U164" s="24"/>
      <c r="V164" s="23"/>
      <c r="W164" s="29" t="s">
        <v>246</v>
      </c>
      <c r="X164" s="27"/>
      <c r="Y164" s="93">
        <v>17500</v>
      </c>
      <c r="Z164" s="93">
        <v>14000</v>
      </c>
      <c r="AA164" s="93">
        <v>3500</v>
      </c>
    </row>
    <row r="165" spans="1:27" s="15" customFormat="1" ht="51">
      <c r="A165" s="14">
        <f t="shared" si="49"/>
        <v>162</v>
      </c>
      <c r="B165" s="85" t="s">
        <v>513</v>
      </c>
      <c r="C165" s="78">
        <v>82567</v>
      </c>
      <c r="D165" s="61" t="s">
        <v>514</v>
      </c>
      <c r="E165" s="86" t="s">
        <v>515</v>
      </c>
      <c r="F165" s="79">
        <f>G165+H165</f>
        <v>17500</v>
      </c>
      <c r="G165" s="79">
        <v>14000</v>
      </c>
      <c r="H165" s="79">
        <v>3500</v>
      </c>
      <c r="I165" s="57">
        <f t="shared" ref="I165:I166" si="68">G165/F165</f>
        <v>0.8</v>
      </c>
      <c r="J165" s="57">
        <f t="shared" ref="J165:J166" si="69">H165/F165</f>
        <v>0.2</v>
      </c>
      <c r="K165" s="47" t="s">
        <v>19</v>
      </c>
      <c r="L165" s="48" t="s">
        <v>25</v>
      </c>
      <c r="M165" s="55"/>
      <c r="N165" s="103">
        <v>801</v>
      </c>
      <c r="O165" s="103">
        <v>80101</v>
      </c>
      <c r="P165" s="111">
        <v>2030</v>
      </c>
      <c r="Q165" s="30" t="s">
        <v>447</v>
      </c>
      <c r="R165" s="41"/>
      <c r="S165" s="42"/>
      <c r="T165" s="42"/>
      <c r="U165" s="28"/>
      <c r="V165" s="41"/>
      <c r="W165" s="30" t="s">
        <v>246</v>
      </c>
      <c r="X165" s="42"/>
      <c r="Y165" s="93">
        <v>17500</v>
      </c>
      <c r="Z165" s="93">
        <v>14000</v>
      </c>
      <c r="AA165" s="93">
        <v>3500</v>
      </c>
    </row>
    <row r="166" spans="1:27" s="15" customFormat="1" ht="51">
      <c r="A166" s="14">
        <f t="shared" si="49"/>
        <v>163</v>
      </c>
      <c r="B166" s="85" t="s">
        <v>516</v>
      </c>
      <c r="C166" s="78">
        <v>82609</v>
      </c>
      <c r="D166" s="61" t="s">
        <v>514</v>
      </c>
      <c r="E166" s="86" t="s">
        <v>517</v>
      </c>
      <c r="F166" s="79">
        <f t="shared" ref="F166" si="70">G166+H166</f>
        <v>17500</v>
      </c>
      <c r="G166" s="79">
        <v>14000</v>
      </c>
      <c r="H166" s="79">
        <v>3500</v>
      </c>
      <c r="I166" s="57">
        <f t="shared" si="68"/>
        <v>0.8</v>
      </c>
      <c r="J166" s="57">
        <f t="shared" si="69"/>
        <v>0.2</v>
      </c>
      <c r="K166" s="47" t="s">
        <v>19</v>
      </c>
      <c r="L166" s="48" t="s">
        <v>25</v>
      </c>
      <c r="M166" s="55"/>
      <c r="N166" s="103">
        <v>801</v>
      </c>
      <c r="O166" s="103">
        <v>80101</v>
      </c>
      <c r="P166" s="111">
        <v>2030</v>
      </c>
      <c r="Q166" s="30" t="s">
        <v>447</v>
      </c>
      <c r="R166" s="41"/>
      <c r="S166" s="42"/>
      <c r="T166" s="42"/>
      <c r="U166" s="28"/>
      <c r="V166" s="41"/>
      <c r="W166" s="30" t="s">
        <v>246</v>
      </c>
      <c r="X166" s="42"/>
      <c r="Y166" s="93">
        <v>17500</v>
      </c>
      <c r="Z166" s="93">
        <v>14000</v>
      </c>
      <c r="AA166" s="93">
        <v>3500</v>
      </c>
    </row>
    <row r="167" spans="1:27" s="15" customFormat="1" ht="51">
      <c r="A167" s="14">
        <f t="shared" si="49"/>
        <v>164</v>
      </c>
      <c r="B167" s="61" t="s">
        <v>450</v>
      </c>
      <c r="C167" s="47">
        <v>59044</v>
      </c>
      <c r="D167" s="61" t="s">
        <v>448</v>
      </c>
      <c r="E167" s="61" t="s">
        <v>479</v>
      </c>
      <c r="F167" s="56">
        <v>17500</v>
      </c>
      <c r="G167" s="56">
        <v>14000</v>
      </c>
      <c r="H167" s="56">
        <v>3500</v>
      </c>
      <c r="I167" s="57">
        <f t="shared" ref="I167" si="71">G167/F167</f>
        <v>0.8</v>
      </c>
      <c r="J167" s="57">
        <f t="shared" ref="J167" si="72">H167/F167</f>
        <v>0.2</v>
      </c>
      <c r="K167" s="47" t="s">
        <v>24</v>
      </c>
      <c r="L167" s="49" t="s">
        <v>211</v>
      </c>
      <c r="M167" s="80" t="s">
        <v>211</v>
      </c>
      <c r="N167" s="94">
        <v>801</v>
      </c>
      <c r="O167" s="94">
        <v>80101</v>
      </c>
      <c r="P167" s="99">
        <v>2030</v>
      </c>
      <c r="Q167" s="29" t="s">
        <v>449</v>
      </c>
      <c r="R167" s="23"/>
      <c r="S167" s="27"/>
      <c r="T167" s="27"/>
      <c r="U167" s="35"/>
      <c r="V167" s="23"/>
      <c r="W167" s="29" t="s">
        <v>246</v>
      </c>
      <c r="X167" s="39" t="s">
        <v>19</v>
      </c>
      <c r="Y167" s="93">
        <v>17500</v>
      </c>
      <c r="Z167" s="93">
        <v>14000</v>
      </c>
      <c r="AA167" s="93">
        <v>3500</v>
      </c>
    </row>
    <row r="168" spans="1:27">
      <c r="Z168" s="15">
        <f>SUM(Z4:Z167)</f>
        <v>2261288.7999999998</v>
      </c>
    </row>
  </sheetData>
  <mergeCells count="5">
    <mergeCell ref="N2:P2"/>
    <mergeCell ref="L2:L3"/>
    <mergeCell ref="M2:M3"/>
    <mergeCell ref="I1:Q1"/>
    <mergeCell ref="A1:H1"/>
  </mergeCells>
  <conditionalFormatting sqref="G98">
    <cfRule type="expression" dxfId="1" priority="2" stopIfTrue="1">
      <formula>#REF!/#REF!&lt;20%</formula>
    </cfRule>
  </conditionalFormatting>
  <conditionalFormatting sqref="H98">
    <cfRule type="expression" dxfId="0" priority="1" stopIfTrue="1">
      <formula>#REF!/#REF!&lt;20%</formula>
    </cfRule>
  </conditionalFormatting>
  <hyperlinks>
    <hyperlink ref="L161" r:id="rId1" display="\\\\r" xr:uid="{00000000-0004-0000-0000-000000000000}"/>
  </hyperlinks>
  <pageMargins left="0.7" right="0.7" top="0.75" bottom="0.75" header="0.3" footer="0.3"/>
  <pageSetup paperSize="8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Monika Sikora</cp:lastModifiedBy>
  <cp:lastPrinted>2020-11-02T13:37:02Z</cp:lastPrinted>
  <dcterms:created xsi:type="dcterms:W3CDTF">2017-08-25T09:53:28Z</dcterms:created>
  <dcterms:modified xsi:type="dcterms:W3CDTF">2020-11-05T08:44:43Z</dcterms:modified>
</cp:coreProperties>
</file>